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rkusz1" sheetId="2" r:id="rId1"/>
  </sheets>
  <definedNames>
    <definedName name="_xlnm.Print_Area" localSheetId="0">Arkusz1!$A$4:$G$37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7" i="2" l="1"/>
  <c r="G141" i="2"/>
  <c r="G132" i="2"/>
  <c r="G133" i="2"/>
  <c r="G134" i="2"/>
  <c r="G135" i="2"/>
  <c r="G136" i="2"/>
  <c r="G137" i="2"/>
  <c r="G138" i="2"/>
  <c r="G131" i="2"/>
  <c r="G124" i="2"/>
  <c r="G125" i="2"/>
  <c r="G126" i="2"/>
  <c r="G128" i="2"/>
  <c r="G123" i="2"/>
  <c r="G120" i="2"/>
  <c r="G119" i="2"/>
  <c r="G116" i="2"/>
  <c r="G109" i="2"/>
  <c r="G108" i="2"/>
  <c r="G99" i="2"/>
  <c r="G100" i="2"/>
  <c r="G101" i="2"/>
  <c r="G102" i="2"/>
  <c r="G103" i="2"/>
  <c r="G104" i="2"/>
  <c r="G105" i="2"/>
  <c r="G98" i="2"/>
  <c r="G91" i="2"/>
  <c r="G92" i="2"/>
  <c r="G93" i="2"/>
  <c r="G94" i="2"/>
  <c r="G95" i="2"/>
  <c r="G90" i="2"/>
  <c r="G87" i="2"/>
  <c r="G86" i="2"/>
  <c r="G83" i="2"/>
  <c r="G76" i="2"/>
  <c r="G67" i="2"/>
  <c r="G68" i="2"/>
  <c r="G69" i="2"/>
  <c r="G70" i="2"/>
  <c r="G71" i="2"/>
  <c r="G72" i="2"/>
  <c r="G73" i="2"/>
  <c r="G66" i="2"/>
  <c r="G57" i="2"/>
  <c r="G58" i="2"/>
  <c r="G59" i="2"/>
  <c r="G60" i="2"/>
  <c r="G61" i="2"/>
  <c r="G62" i="2"/>
  <c r="G63" i="2"/>
  <c r="G56" i="2"/>
  <c r="G48" i="2"/>
  <c r="G49" i="2"/>
  <c r="G50" i="2"/>
  <c r="G51" i="2"/>
  <c r="G52" i="2"/>
  <c r="G47" i="2"/>
  <c r="G44" i="2"/>
  <c r="G43" i="2"/>
  <c r="G40" i="2"/>
  <c r="G32" i="2"/>
  <c r="G23" i="2"/>
  <c r="G24" i="2"/>
  <c r="G25" i="2"/>
  <c r="G26" i="2"/>
  <c r="G27" i="2"/>
  <c r="G28" i="2"/>
  <c r="G29" i="2"/>
  <c r="G22" i="2"/>
  <c r="G15" i="2"/>
  <c r="G16" i="2"/>
  <c r="G17" i="2"/>
  <c r="G18" i="2"/>
  <c r="G19" i="2"/>
  <c r="G14" i="2"/>
  <c r="G11" i="2"/>
  <c r="G10" i="2"/>
  <c r="G7" i="2"/>
  <c r="G142" i="2" l="1"/>
  <c r="G117" i="2"/>
  <c r="G121" i="2" l="1"/>
  <c r="G129" i="2"/>
  <c r="G139" i="2"/>
  <c r="G143" i="2" l="1"/>
  <c r="F149" i="2" s="1"/>
  <c r="G88" i="2" l="1"/>
  <c r="G84" i="2"/>
  <c r="G96" i="2" l="1"/>
  <c r="G106" i="2"/>
  <c r="G110" i="2"/>
  <c r="G111" i="2" l="1"/>
  <c r="F148" i="2" s="1"/>
  <c r="G77" i="2"/>
  <c r="G41" i="2"/>
  <c r="G45" i="2" l="1"/>
  <c r="G64" i="2"/>
  <c r="G74" i="2"/>
  <c r="G53" i="2"/>
  <c r="G78" i="2" l="1"/>
  <c r="F147" i="2" s="1"/>
  <c r="H26" i="2" l="1"/>
  <c r="G33" i="2"/>
  <c r="H27" i="2"/>
  <c r="H7" i="2"/>
  <c r="H10" i="2"/>
  <c r="H11" i="2"/>
  <c r="H12" i="2"/>
  <c r="H15" i="2"/>
  <c r="H16" i="2"/>
  <c r="H17" i="2"/>
  <c r="H18" i="2"/>
  <c r="H19" i="2"/>
  <c r="H20" i="2"/>
  <c r="H28" i="2"/>
  <c r="H29" i="2"/>
  <c r="H33" i="2"/>
  <c r="J33" i="2" s="1"/>
  <c r="H24" i="2" l="1"/>
  <c r="H34" i="2" s="1"/>
  <c r="G30" i="2"/>
  <c r="G20" i="2"/>
  <c r="H8" i="2"/>
  <c r="H21" i="2"/>
  <c r="G12" i="2"/>
  <c r="I26" i="2"/>
  <c r="J26" i="2" s="1"/>
  <c r="G8" i="2"/>
  <c r="I27" i="2"/>
  <c r="G34" i="2" l="1"/>
  <c r="F146" i="2" s="1"/>
  <c r="F151" i="2" s="1"/>
  <c r="J34" i="2"/>
  <c r="K34" i="2" s="1"/>
  <c r="I24" i="2"/>
  <c r="J24" i="2" s="1"/>
  <c r="K24" i="2" s="1"/>
  <c r="K26" i="2"/>
  <c r="I34" i="2"/>
  <c r="J27" i="2"/>
  <c r="K27" i="2" s="1"/>
  <c r="F152" i="2" l="1"/>
  <c r="F153" i="2" s="1"/>
</calcChain>
</file>

<file path=xl/sharedStrings.xml><?xml version="1.0" encoding="utf-8"?>
<sst xmlns="http://schemas.openxmlformats.org/spreadsheetml/2006/main" count="416" uniqueCount="113">
  <si>
    <t>Lp.</t>
  </si>
  <si>
    <t>Podstawa</t>
  </si>
  <si>
    <t>Opis robót</t>
  </si>
  <si>
    <t>J.m.</t>
  </si>
  <si>
    <t>Ilość</t>
  </si>
  <si>
    <t>1.1</t>
  </si>
  <si>
    <t>2.1</t>
  </si>
  <si>
    <t>2.2</t>
  </si>
  <si>
    <t>3.1</t>
  </si>
  <si>
    <t>3.2</t>
  </si>
  <si>
    <t>3.3</t>
  </si>
  <si>
    <t>3.4</t>
  </si>
  <si>
    <t>3.5</t>
  </si>
  <si>
    <t>3.6</t>
  </si>
  <si>
    <t>Wartość netto</t>
  </si>
  <si>
    <t xml:space="preserve">kalkulacja indywidualna </t>
  </si>
  <si>
    <t>kpl.</t>
  </si>
  <si>
    <t>Razem</t>
  </si>
  <si>
    <t>DZIAŁ 1. PRACE PRZEDPROJEKTOWE</t>
  </si>
  <si>
    <t>DZIAŁ 2. PRACE PROJEKTOWE</t>
  </si>
  <si>
    <t>Cena jednostkowa netto</t>
  </si>
  <si>
    <t>DZIAŁ 3. ROBOTY PRZYGOTOWAWCZE I TOWARZYSZĄCE</t>
  </si>
  <si>
    <t>ha</t>
  </si>
  <si>
    <t>m3</t>
  </si>
  <si>
    <t>kpl</t>
  </si>
  <si>
    <t>CHECK OK</t>
  </si>
  <si>
    <t>mp</t>
  </si>
  <si>
    <t>Wykonanie geotechnicznych, geodezyjnych, hydrologicznych inwentaryzacyjnych badań i pomiarów (w tym opracowanie i zatwierdzenie aktualnej mapy do celów projektowych)</t>
  </si>
  <si>
    <t>Wykonanie projektu budowlanego wraz z uzyskaniem decyzji pozwolenia na budowę, pozwolenia wodnoprawnego, decyzji środowiskowych i wszystkich niezbędnych wymaganych prawem decyzji i uzgodnień (w tym uzgodnień dot. czasowego zajęcia terenu)</t>
  </si>
  <si>
    <t xml:space="preserve">Wykonanie projektu wykonawczego </t>
  </si>
  <si>
    <t>Wykonanie dróg technologicznych i placów manewrowych</t>
  </si>
  <si>
    <t>Konserwacja dna i skarp rzeki Czarnej Widawy (150 mb przed i za budowlą)</t>
  </si>
  <si>
    <t>mb</t>
  </si>
  <si>
    <t>Pompowanie wody z obiektu i wykopów</t>
  </si>
  <si>
    <t>godz.</t>
  </si>
  <si>
    <t>DZIAŁ 4. ROBOTY ZASADNICZE - BUDOWA JAZU</t>
  </si>
  <si>
    <t>4.1</t>
  </si>
  <si>
    <t>4.2</t>
  </si>
  <si>
    <t>4.3</t>
  </si>
  <si>
    <t>Roboty ziemne - wykopy pod elementy jazu i ubezpieczenia oraz nasyp na uzupełnienie wyrw na skarpach</t>
  </si>
  <si>
    <t>Wykonanie płyt ubezpieczeniowych powyżej i poniżej jazu</t>
  </si>
  <si>
    <t>4.4</t>
  </si>
  <si>
    <t>4.5</t>
  </si>
  <si>
    <t>Wykonanie żelbetowej niecki wypadowej (w razie potrzeby - zgodnie z zaproponowanym projektem)</t>
  </si>
  <si>
    <t>4.6</t>
  </si>
  <si>
    <t>Wykonanie kładki (pomostu roboczego) wraz z dwoma barierkami</t>
  </si>
  <si>
    <t>szt.</t>
  </si>
  <si>
    <t>4.7</t>
  </si>
  <si>
    <t>DZIAŁ 5. ROBOTY WYKOŃCZENIOWE</t>
  </si>
  <si>
    <t>Roboty wykończeniowe w zakresie zagospodarowania terenu obejmującego porządkowanie , humusowanie i obsiew mieszanką traw terenu zajętego na potrzeby realizacji robót oraz naprawa dróg tymczasowych oraz lokalnych.</t>
  </si>
  <si>
    <t>5.1</t>
  </si>
  <si>
    <t>Wykonanie zamknięć szandorowych wraz z kompletem szandorów oraz wykonaniem zabezpieczeń przed nieuprawnionym dostępem do szandorów</t>
  </si>
  <si>
    <t>Wykonanie przesłony przeciwfiltracyjnej</t>
  </si>
  <si>
    <t>4.8</t>
  </si>
  <si>
    <t>Roboty budowlano żelbetowe - wykonanie przyczółków jazu oraz płyty dennej</t>
  </si>
  <si>
    <t>Wykonanie umocnienia skarp rzeki powyżej i poniżej jazu (narzut kamienny na geowłókninie)</t>
  </si>
  <si>
    <t>Wycinka krzaków i niezbędnych drzew</t>
  </si>
  <si>
    <t>Wywóz wraz z utylizacją odpadów pozyskanych z wycinki krzaków, drzew i konserwacji koryta rzeki</t>
  </si>
  <si>
    <t>Zaprojektowanie i wykonanie grodzy budowlanej na potrzeby odwodnienia obiektu - wraz z rozbiórką po zakończeniu robót. Bezpieczne wykonanie przerzutu wody z rzeki przez obiekt.</t>
  </si>
  <si>
    <t>Wykonanie projektu budowlanego wraz z uzyskaniem decyzji pozwolenia na budowę, pozwolenia wodnoprawnego, decyzji środowiskowych i wszystkich niezbędnych wymaganych prawem decyzji i uzgodnień (w tym uzgodnień dot. czasowego zajęcia terenu z PGL Lasy Państwowe)</t>
  </si>
  <si>
    <t>Konserwacja dna i skarp rzeki Czarnej Widawy oraz Kanału V (150 mb przed i za budowlami)</t>
  </si>
  <si>
    <t>Zaprojektowanie i wykonanie grodzy budowlanej na potrzeby odwodnienia obiektów - wraz z rozbiórką po zakończeniu robót. Bezpieczne wykonanie przerzutu wody z rzeki i kanału przez obiekty.</t>
  </si>
  <si>
    <t xml:space="preserve">Pompowanie wody z obiektów i wykopów </t>
  </si>
  <si>
    <t>4.1.1</t>
  </si>
  <si>
    <t>4.1.2</t>
  </si>
  <si>
    <t>Rozbiórka konstrukcji betonowych umocnień, skucie powierzchni betonowych ścian przyczółków wraz z odwozem odpadów na składowisko</t>
  </si>
  <si>
    <t>4.1.3</t>
  </si>
  <si>
    <t>4.1.4</t>
  </si>
  <si>
    <t>Roboty budowlano żelbetowe - wykonanie remontu przyczółków jazu oraz płyty dennej</t>
  </si>
  <si>
    <t>4.1.5</t>
  </si>
  <si>
    <t>Wykonanie remontu zamknięć szandorowych wraz z kompletem szandorów oraz wykonaniem zabezpieczeń przed nieuprawnionym dostępem do szandorów</t>
  </si>
  <si>
    <t>4.1.6</t>
  </si>
  <si>
    <t>4.1.7</t>
  </si>
  <si>
    <t>4.1.8</t>
  </si>
  <si>
    <t>4.2.1</t>
  </si>
  <si>
    <t>Roboty ziemne - wykopy pod elementy wlotu do Kanału V(zastawki) i ubezpieczenia oraz nasyp na uzupełnienie wyrw na skarpach</t>
  </si>
  <si>
    <t>4.2.2</t>
  </si>
  <si>
    <t>4.2.3</t>
  </si>
  <si>
    <t>4.2.4</t>
  </si>
  <si>
    <t>Roboty budowlano żelbetowe - wykonanie przyczółków wlotu do Kanału (zastawki) oraz płyty dennej</t>
  </si>
  <si>
    <t>4.2.5</t>
  </si>
  <si>
    <t>Wykonanie zamknięcia szandorowego wraz z kompletem szandorów oraz wykonaniem zabezpieczeń przed nieuprawnionym dostępem do szandorów</t>
  </si>
  <si>
    <t>4.2.6</t>
  </si>
  <si>
    <t>Wykonanie płyt ubezpieczeniowych powyżej i poniżej wlotu (zastawki)</t>
  </si>
  <si>
    <t>4.2.7</t>
  </si>
  <si>
    <t>4.2.8</t>
  </si>
  <si>
    <t>Wykonanie umocnienia skarp Kanału powyżej i poniżej wlotu (zastawki) z rzeki - narzut kamienny na geowłókninie</t>
  </si>
  <si>
    <t>DZIAŁ 4. ROBOTY ZASADNICZE - ODBUDOWA JAZU</t>
  </si>
  <si>
    <t>4.9</t>
  </si>
  <si>
    <t>Wykonanie konserwacji rowów wpadających przy jazie do rzeki</t>
  </si>
  <si>
    <t>5.2</t>
  </si>
  <si>
    <t>Konserwacja dna i skarp rzeki Rów Domasłowski (150 mb przed i za budowlą)</t>
  </si>
  <si>
    <t xml:space="preserve">Wycena dla obiektu nr 1 - "Czarna Widawa - budowa jazu w km 0+250 rzeki, gm. Dziadowa Kłoda" </t>
  </si>
  <si>
    <t>DZIAŁ 4. ROBOTY ZASADNICZE - PRZEBUDOWA JAZU i WLOTU DO KANAŁU V</t>
  </si>
  <si>
    <t>4.1. PRZEBUDOWA JAZU</t>
  </si>
  <si>
    <t>4.2. PRZEBUDOWA WLOTU DO KANAŁU V</t>
  </si>
  <si>
    <t>Łączna wartość netto dla obiektu nr 1 (Dział 1-5)</t>
  </si>
  <si>
    <t>Łączna wartość netto dla obiektu nr 2 (Dział 1-5)</t>
  </si>
  <si>
    <t>Łączna wartość netto dla obiektu nr 3 (Dział 1-5)</t>
  </si>
  <si>
    <t>Łączna wartość netto dla obiektu nr 4 (Dział 1-5)</t>
  </si>
  <si>
    <t>Podsumowanie :</t>
  </si>
  <si>
    <t>Łączna wartość zadania (netto)</t>
  </si>
  <si>
    <t xml:space="preserve">Podatek vat (23%) </t>
  </si>
  <si>
    <t>Łączna wartość zadania (brutto)</t>
  </si>
  <si>
    <t>Wycena dla obiektu nr 3 - "Czarna Widawa - rozbiórka i odbudowa jazu w km 6+750 rzeki, gm. Perzów"</t>
  </si>
  <si>
    <t>Wycena dla obiektu nr 2 - "Czarna Widawa - przebudowa jazu w km 3+416 rzeki wraz z przebudową wlotu do Kanału V, gm. Dziadowa Kłoda"</t>
  </si>
  <si>
    <r>
      <rPr>
        <b/>
        <sz val="18"/>
        <color theme="1"/>
        <rFont val="Czcionka tekstu podstawowego"/>
        <charset val="238"/>
      </rPr>
      <t>Dla zadania: „Zwiększenie zdolności retencyjnej zlewni rzeki Czarna Widawa etap I:  jaz Czarna Widawa km 0+250, gm. Dziadowa Kłoda, jaz Czarna Widawa km 3+416, gm. Dziadowa Kłoda, jaz Czarna Widawa km 6+750, gm. Perzów, jaz Rów Domasłowski km 2+130, 
gm. Perzów”</t>
    </r>
    <r>
      <rPr>
        <sz val="18"/>
        <color theme="1"/>
        <rFont val="Czcionka tekstu podstawowego"/>
        <family val="2"/>
        <charset val="238"/>
      </rPr>
      <t xml:space="preserve">
</t>
    </r>
  </si>
  <si>
    <t>Wycena dla obiektu nr 4 - "Rów Domasłowski - budowa jazu w km 2+130 rzeki, gm. Perzów"</t>
  </si>
  <si>
    <t>Łączna wartość netto dla obiektu nr 1
 (Dział 1-5)</t>
  </si>
  <si>
    <t>Łączna wartość netto dla obiektu nr 2 
(Dział 1-5)</t>
  </si>
  <si>
    <t>Łączna wartość netto dla obiektu nr 3 
(Dział 1-5)</t>
  </si>
  <si>
    <t>Łączna wartość netto dla obiektu nr 4 
(Dział 1-5)</t>
  </si>
  <si>
    <t xml:space="preserve">                                                             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</si>
</sst>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zł-415];\-#,##0.00\ [$zł-415]"/>
    <numFmt numFmtId="165" formatCode="#,##0.00\ _z_ł"/>
  </numFmts>
  <fonts count="19">
    <font>
      <sz val="11"/>
      <color theme="1"/>
      <name val="Czcionka tekstu podstawowego"/>
      <family val="2"/>
      <charset val="238"/>
    </font>
    <font>
      <sz val="18"/>
      <name val="Czcionka tekstu podstawowego"/>
      <family val="2"/>
      <charset val="238"/>
    </font>
    <font>
      <sz val="18"/>
      <name val="Czcionka tekstu podstawowego"/>
      <charset val="238"/>
    </font>
    <font>
      <sz val="1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family val="2"/>
      <charset val="238"/>
    </font>
    <font>
      <b/>
      <sz val="18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8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20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4" fontId="7" fillId="0" borderId="4" xfId="0" applyNumberFormat="1" applyFont="1" applyFill="1" applyBorder="1" applyAlignment="1">
      <alignment horizontal="center"/>
    </xf>
    <xf numFmtId="0" fontId="0" fillId="0" borderId="15" xfId="0" applyBorder="1"/>
    <xf numFmtId="4" fontId="0" fillId="0" borderId="0" xfId="0" applyNumberFormat="1"/>
    <xf numFmtId="3" fontId="10" fillId="0" borderId="0" xfId="0" applyNumberFormat="1" applyFont="1"/>
    <xf numFmtId="4" fontId="7" fillId="0" borderId="0" xfId="0" applyNumberFormat="1" applyFont="1"/>
    <xf numFmtId="4" fontId="11" fillId="0" borderId="0" xfId="0" applyNumberFormat="1" applyFont="1"/>
    <xf numFmtId="3" fontId="5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9" fillId="5" borderId="17" xfId="0" applyFont="1" applyFill="1" applyBorder="1" applyAlignment="1" applyProtection="1">
      <alignment vertical="center"/>
      <protection locked="0"/>
    </xf>
    <xf numFmtId="0" fontId="9" fillId="5" borderId="12" xfId="0" applyFont="1" applyFill="1" applyBorder="1" applyAlignment="1" applyProtection="1">
      <alignment vertical="center"/>
      <protection locked="0"/>
    </xf>
    <xf numFmtId="3" fontId="1" fillId="0" borderId="4" xfId="1" applyNumberFormat="1" applyFont="1" applyFill="1" applyBorder="1" applyAlignment="1" applyProtection="1">
      <alignment horizontal="center" vertical="center"/>
      <protection locked="0"/>
    </xf>
    <xf numFmtId="4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3" fontId="12" fillId="0" borderId="0" xfId="0" applyNumberFormat="1" applyFont="1" applyProtection="1">
      <protection locked="0"/>
    </xf>
    <xf numFmtId="4" fontId="7" fillId="0" borderId="8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4" fontId="5" fillId="0" borderId="0" xfId="0" applyNumberFormat="1" applyFont="1" applyProtection="1"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0" fillId="2" borderId="0" xfId="0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1" fillId="2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0" fillId="0" borderId="34" xfId="0" applyBorder="1" applyProtection="1"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0" fontId="0" fillId="0" borderId="36" xfId="0" applyBorder="1" applyProtection="1"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vertical="center"/>
    </xf>
    <xf numFmtId="0" fontId="9" fillId="5" borderId="1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/>
    </xf>
    <xf numFmtId="3" fontId="7" fillId="3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8" fillId="4" borderId="13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165" fontId="1" fillId="0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" fontId="8" fillId="4" borderId="7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164" fontId="16" fillId="6" borderId="27" xfId="0" applyNumberFormat="1" applyFont="1" applyFill="1" applyBorder="1" applyProtection="1"/>
    <xf numFmtId="164" fontId="16" fillId="6" borderId="28" xfId="0" applyNumberFormat="1" applyFont="1" applyFill="1" applyBorder="1" applyProtection="1"/>
    <xf numFmtId="164" fontId="16" fillId="6" borderId="29" xfId="0" applyNumberFormat="1" applyFont="1" applyFill="1" applyBorder="1" applyProtection="1"/>
    <xf numFmtId="164" fontId="0" fillId="0" borderId="0" xfId="0" applyNumberFormat="1" applyProtection="1"/>
    <xf numFmtId="164" fontId="16" fillId="7" borderId="21" xfId="0" applyNumberFormat="1" applyFont="1" applyFill="1" applyBorder="1" applyProtection="1"/>
    <xf numFmtId="4" fontId="8" fillId="6" borderId="12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 applyProtection="1">
      <alignment horizontal="center" vertical="center"/>
    </xf>
    <xf numFmtId="4" fontId="8" fillId="4" borderId="21" xfId="0" applyNumberFormat="1" applyFont="1" applyFill="1" applyBorder="1" applyAlignment="1" applyProtection="1">
      <alignment horizontal="center" vertical="center"/>
    </xf>
    <xf numFmtId="4" fontId="8" fillId="4" borderId="10" xfId="0" applyNumberFormat="1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vertical="center"/>
    </xf>
    <xf numFmtId="0" fontId="9" fillId="5" borderId="37" xfId="0" applyFont="1" applyFill="1" applyBorder="1" applyAlignment="1" applyProtection="1">
      <alignment vertical="center"/>
    </xf>
    <xf numFmtId="0" fontId="8" fillId="7" borderId="16" xfId="0" applyFont="1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wrapText="1"/>
    </xf>
    <xf numFmtId="0" fontId="7" fillId="0" borderId="0" xfId="0" applyFont="1" applyAlignment="1" applyProtection="1">
      <protection locked="0"/>
    </xf>
    <xf numFmtId="0" fontId="0" fillId="0" borderId="15" xfId="0" applyBorder="1" applyAlignment="1" applyProtection="1">
      <protection locked="0"/>
    </xf>
    <xf numFmtId="0" fontId="10" fillId="0" borderId="31" xfId="0" applyFont="1" applyBorder="1" applyAlignment="1" applyProtection="1">
      <alignment horizontal="center" wrapText="1"/>
    </xf>
    <xf numFmtId="0" fontId="10" fillId="0" borderId="32" xfId="0" applyFont="1" applyBorder="1" applyAlignment="1" applyProtection="1">
      <alignment horizontal="center" wrapText="1"/>
    </xf>
    <xf numFmtId="0" fontId="10" fillId="0" borderId="33" xfId="0" applyFont="1" applyBorder="1" applyAlignment="1" applyProtection="1">
      <alignment horizontal="center" wrapText="1"/>
    </xf>
    <xf numFmtId="0" fontId="18" fillId="6" borderId="16" xfId="0" applyFont="1" applyFill="1" applyBorder="1" applyAlignment="1" applyProtection="1">
      <alignment vertical="center"/>
    </xf>
    <xf numFmtId="0" fontId="17" fillId="6" borderId="17" xfId="0" applyFont="1" applyFill="1" applyBorder="1" applyAlignment="1" applyProtection="1">
      <alignment vertical="center"/>
    </xf>
    <xf numFmtId="0" fontId="17" fillId="6" borderId="18" xfId="0" applyFont="1" applyFill="1" applyBorder="1" applyAlignment="1" applyProtection="1">
      <alignment vertical="center"/>
    </xf>
    <xf numFmtId="0" fontId="8" fillId="6" borderId="16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10" fillId="8" borderId="4" xfId="0" applyFont="1" applyFill="1" applyBorder="1" applyAlignment="1" applyProtection="1">
      <alignment horizontal="center" wrapText="1"/>
    </xf>
    <xf numFmtId="0" fontId="7" fillId="8" borderId="4" xfId="0" applyFont="1" applyFill="1" applyBorder="1" applyAlignment="1" applyProtection="1">
      <alignment horizontal="center"/>
    </xf>
    <xf numFmtId="0" fontId="0" fillId="6" borderId="18" xfId="0" applyFill="1" applyBorder="1" applyAlignment="1" applyProtection="1">
      <alignment wrapText="1"/>
    </xf>
    <xf numFmtId="0" fontId="8" fillId="6" borderId="17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left" vertical="center"/>
    </xf>
    <xf numFmtId="0" fontId="9" fillId="5" borderId="17" xfId="0" applyFont="1" applyFill="1" applyBorder="1" applyAlignment="1" applyProtection="1">
      <alignment horizontal="left" vertical="center"/>
    </xf>
    <xf numFmtId="0" fontId="9" fillId="5" borderId="16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5" borderId="20" xfId="0" applyFont="1" applyFill="1" applyBorder="1" applyAlignment="1" applyProtection="1">
      <alignment horizontal="left" vertical="center"/>
    </xf>
    <xf numFmtId="0" fontId="9" fillId="5" borderId="19" xfId="0" applyFont="1" applyFill="1" applyBorder="1" applyAlignment="1" applyProtection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abSelected="1" zoomScale="85" zoomScaleNormal="85" workbookViewId="0">
      <selection activeCell="F7" sqref="F7"/>
    </sheetView>
  </sheetViews>
  <sheetFormatPr defaultRowHeight="14.25"/>
  <cols>
    <col min="1" max="1" width="11.5" customWidth="1"/>
    <col min="2" max="2" width="19" customWidth="1"/>
    <col min="3" max="3" width="49.625" customWidth="1"/>
    <col min="5" max="5" width="12.25" customWidth="1"/>
    <col min="6" max="6" width="20" customWidth="1"/>
    <col min="7" max="7" width="22.875" style="3" customWidth="1"/>
    <col min="8" max="8" width="14.125" hidden="1" customWidth="1"/>
    <col min="9" max="9" width="15.75" hidden="1" customWidth="1"/>
    <col min="10" max="10" width="10.75" hidden="1" customWidth="1"/>
    <col min="11" max="11" width="12.125" hidden="1" customWidth="1"/>
    <col min="12" max="12" width="23.75" customWidth="1"/>
    <col min="13" max="13" width="19.125" style="1" customWidth="1"/>
    <col min="14" max="14" width="14.5" customWidth="1"/>
  </cols>
  <sheetData>
    <row r="1" spans="1:13" ht="29.25" customHeight="1">
      <c r="A1" s="123" t="s">
        <v>112</v>
      </c>
      <c r="B1" s="124"/>
      <c r="C1" s="124"/>
      <c r="D1" s="124"/>
      <c r="E1" s="124"/>
      <c r="F1" s="124"/>
      <c r="G1" s="124"/>
      <c r="H1" s="11"/>
      <c r="I1" s="11"/>
      <c r="J1" s="11"/>
    </row>
    <row r="2" spans="1:13" ht="134.25" customHeight="1">
      <c r="A2" s="125" t="s">
        <v>106</v>
      </c>
      <c r="B2" s="126"/>
      <c r="C2" s="126"/>
      <c r="D2" s="126"/>
      <c r="E2" s="126"/>
      <c r="F2" s="126"/>
      <c r="G2" s="126"/>
      <c r="H2" s="11"/>
      <c r="I2" s="11"/>
      <c r="J2" s="11"/>
    </row>
    <row r="3" spans="1:13" ht="18.75" customHeight="1">
      <c r="A3" s="114"/>
      <c r="B3" s="115"/>
      <c r="C3" s="115"/>
      <c r="D3" s="115"/>
      <c r="E3" s="115"/>
      <c r="F3" s="115"/>
      <c r="G3" s="116"/>
      <c r="H3" s="11"/>
      <c r="I3" s="11"/>
      <c r="J3" s="11"/>
    </row>
    <row r="4" spans="1:13" ht="66" customHeight="1">
      <c r="A4" s="135" t="s">
        <v>92</v>
      </c>
      <c r="B4" s="135"/>
      <c r="C4" s="135"/>
      <c r="D4" s="135"/>
      <c r="E4" s="135"/>
      <c r="F4" s="135"/>
      <c r="G4" s="135"/>
      <c r="H4" s="12"/>
      <c r="I4" s="11"/>
      <c r="J4" s="11"/>
    </row>
    <row r="5" spans="1:13" ht="80.45" customHeight="1" thickBot="1">
      <c r="A5" s="42" t="s">
        <v>0</v>
      </c>
      <c r="B5" s="43" t="s">
        <v>1</v>
      </c>
      <c r="C5" s="44" t="s">
        <v>2</v>
      </c>
      <c r="D5" s="43" t="s">
        <v>3</v>
      </c>
      <c r="E5" s="43" t="s">
        <v>4</v>
      </c>
      <c r="F5" s="45" t="s">
        <v>20</v>
      </c>
      <c r="G5" s="45" t="s">
        <v>14</v>
      </c>
      <c r="H5" s="11"/>
      <c r="I5" s="11"/>
      <c r="J5" s="11"/>
    </row>
    <row r="6" spans="1:13" ht="24" thickBot="1">
      <c r="A6" s="130" t="s">
        <v>18</v>
      </c>
      <c r="B6" s="131"/>
      <c r="C6" s="131"/>
      <c r="D6" s="131"/>
      <c r="E6" s="131"/>
      <c r="F6" s="13"/>
      <c r="G6" s="14"/>
      <c r="H6" s="11"/>
      <c r="I6" s="11"/>
      <c r="J6" s="11"/>
    </row>
    <row r="7" spans="1:13" s="1" customFormat="1" ht="139.5">
      <c r="A7" s="48" t="s">
        <v>5</v>
      </c>
      <c r="B7" s="49" t="s">
        <v>15</v>
      </c>
      <c r="C7" s="50" t="s">
        <v>27</v>
      </c>
      <c r="D7" s="51" t="s">
        <v>16</v>
      </c>
      <c r="E7" s="52">
        <v>1</v>
      </c>
      <c r="F7" s="15"/>
      <c r="G7" s="93">
        <f>ROUND(E7*F7,2)</f>
        <v>0</v>
      </c>
      <c r="H7" s="16">
        <f>E7*F7</f>
        <v>0</v>
      </c>
      <c r="I7" s="17"/>
      <c r="J7" s="17"/>
    </row>
    <row r="8" spans="1:13" ht="24" thickBot="1">
      <c r="A8" s="53"/>
      <c r="B8" s="54"/>
      <c r="C8" s="54"/>
      <c r="D8" s="54"/>
      <c r="E8" s="55" t="s">
        <v>17</v>
      </c>
      <c r="F8" s="11"/>
      <c r="G8" s="95">
        <f>SUM(G7:G7)</f>
        <v>0</v>
      </c>
      <c r="H8" s="18">
        <f>SUM(H7:H7)</f>
        <v>0</v>
      </c>
      <c r="I8" s="11" t="s">
        <v>25</v>
      </c>
      <c r="J8" s="11"/>
      <c r="M8" s="8"/>
    </row>
    <row r="9" spans="1:13" ht="24" thickBot="1">
      <c r="A9" s="130" t="s">
        <v>19</v>
      </c>
      <c r="B9" s="131"/>
      <c r="C9" s="131"/>
      <c r="D9" s="131"/>
      <c r="E9" s="131"/>
      <c r="F9" s="13"/>
      <c r="G9" s="14"/>
      <c r="H9" s="16"/>
      <c r="I9" s="11"/>
      <c r="J9" s="11"/>
    </row>
    <row r="10" spans="1:13" ht="209.25" customHeight="1">
      <c r="A10" s="56" t="s">
        <v>6</v>
      </c>
      <c r="B10" s="57" t="s">
        <v>15</v>
      </c>
      <c r="C10" s="58" t="s">
        <v>28</v>
      </c>
      <c r="D10" s="51" t="s">
        <v>16</v>
      </c>
      <c r="E10" s="59">
        <v>1</v>
      </c>
      <c r="F10" s="19"/>
      <c r="G10" s="105">
        <f>ROUND(E10*F10,2)</f>
        <v>0</v>
      </c>
      <c r="H10" s="16">
        <f t="shared" ref="H10:H11" si="0">E10*F10</f>
        <v>0</v>
      </c>
      <c r="I10" s="11"/>
      <c r="J10" s="11"/>
    </row>
    <row r="11" spans="1:13" s="1" customFormat="1" ht="60.75" customHeight="1">
      <c r="A11" s="56" t="s">
        <v>7</v>
      </c>
      <c r="B11" s="49" t="s">
        <v>15</v>
      </c>
      <c r="C11" s="60" t="s">
        <v>29</v>
      </c>
      <c r="D11" s="51" t="s">
        <v>16</v>
      </c>
      <c r="E11" s="61">
        <v>1</v>
      </c>
      <c r="F11" s="20"/>
      <c r="G11" s="105">
        <f>ROUND(E11*F11,2)</f>
        <v>0</v>
      </c>
      <c r="H11" s="16">
        <f t="shared" si="0"/>
        <v>0</v>
      </c>
      <c r="I11" s="17"/>
      <c r="J11" s="17"/>
    </row>
    <row r="12" spans="1:13" ht="52.5" customHeight="1" thickBot="1">
      <c r="A12" s="53"/>
      <c r="B12" s="62"/>
      <c r="C12" s="54"/>
      <c r="D12" s="54"/>
      <c r="E12" s="55" t="s">
        <v>17</v>
      </c>
      <c r="F12" s="11"/>
      <c r="G12" s="95">
        <f>SUM(G10:G11)</f>
        <v>0</v>
      </c>
      <c r="H12" s="16" t="e">
        <f>#REF!*#REF!</f>
        <v>#REF!</v>
      </c>
      <c r="I12" s="11"/>
      <c r="J12" s="11"/>
    </row>
    <row r="13" spans="1:13" ht="24" thickBot="1">
      <c r="A13" s="130" t="s">
        <v>21</v>
      </c>
      <c r="B13" s="131"/>
      <c r="C13" s="131"/>
      <c r="D13" s="131"/>
      <c r="E13" s="131"/>
      <c r="F13" s="13"/>
      <c r="G13" s="14"/>
      <c r="H13" s="16"/>
      <c r="I13" s="11"/>
      <c r="J13" s="11"/>
    </row>
    <row r="14" spans="1:13" ht="69.75">
      <c r="A14" s="56" t="s">
        <v>8</v>
      </c>
      <c r="B14" s="57" t="s">
        <v>15</v>
      </c>
      <c r="C14" s="58" t="s">
        <v>30</v>
      </c>
      <c r="D14" s="51" t="s">
        <v>16</v>
      </c>
      <c r="E14" s="59">
        <v>1</v>
      </c>
      <c r="F14" s="21"/>
      <c r="G14" s="105">
        <f>ROUND(E14*F14,2)</f>
        <v>0</v>
      </c>
      <c r="H14" s="16"/>
      <c r="I14" s="11"/>
      <c r="J14" s="11"/>
    </row>
    <row r="15" spans="1:13" ht="72" customHeight="1">
      <c r="A15" s="63" t="s">
        <v>9</v>
      </c>
      <c r="B15" s="62" t="s">
        <v>15</v>
      </c>
      <c r="C15" s="64" t="s">
        <v>31</v>
      </c>
      <c r="D15" s="65" t="s">
        <v>32</v>
      </c>
      <c r="E15" s="66">
        <v>300</v>
      </c>
      <c r="F15" s="22"/>
      <c r="G15" s="105">
        <f t="shared" ref="G15:G19" si="1">ROUND(E15*F15,2)</f>
        <v>0</v>
      </c>
      <c r="H15" s="17">
        <f>E14*F14</f>
        <v>0</v>
      </c>
      <c r="I15" s="11"/>
      <c r="J15" s="11"/>
    </row>
    <row r="16" spans="1:13" ht="58.5" customHeight="1">
      <c r="A16" s="63" t="s">
        <v>10</v>
      </c>
      <c r="B16" s="62" t="s">
        <v>15</v>
      </c>
      <c r="C16" s="64" t="s">
        <v>56</v>
      </c>
      <c r="D16" s="65" t="s">
        <v>22</v>
      </c>
      <c r="E16" s="66">
        <v>0.2</v>
      </c>
      <c r="F16" s="21"/>
      <c r="G16" s="105">
        <f t="shared" si="1"/>
        <v>0</v>
      </c>
      <c r="H16" s="17">
        <f>E15*F15</f>
        <v>0</v>
      </c>
      <c r="I16" s="11"/>
      <c r="J16" s="11"/>
    </row>
    <row r="17" spans="1:13" ht="81.75" customHeight="1">
      <c r="A17" s="63" t="s">
        <v>11</v>
      </c>
      <c r="B17" s="62" t="s">
        <v>15</v>
      </c>
      <c r="C17" s="67" t="s">
        <v>57</v>
      </c>
      <c r="D17" s="65" t="s">
        <v>26</v>
      </c>
      <c r="E17" s="66">
        <v>20</v>
      </c>
      <c r="F17" s="21"/>
      <c r="G17" s="105">
        <f t="shared" si="1"/>
        <v>0</v>
      </c>
      <c r="H17" s="17">
        <f>E16*F16</f>
        <v>0</v>
      </c>
      <c r="I17" s="11"/>
      <c r="J17" s="11"/>
    </row>
    <row r="18" spans="1:13" ht="139.5" customHeight="1">
      <c r="A18" s="63" t="s">
        <v>12</v>
      </c>
      <c r="B18" s="62" t="s">
        <v>15</v>
      </c>
      <c r="C18" s="64" t="s">
        <v>58</v>
      </c>
      <c r="D18" s="65" t="s">
        <v>16</v>
      </c>
      <c r="E18" s="66">
        <v>1</v>
      </c>
      <c r="F18" s="21"/>
      <c r="G18" s="105">
        <f t="shared" si="1"/>
        <v>0</v>
      </c>
      <c r="H18" s="17">
        <f>E17*F17</f>
        <v>0</v>
      </c>
      <c r="I18" s="11"/>
      <c r="J18" s="11"/>
    </row>
    <row r="19" spans="1:13" ht="67.5" customHeight="1">
      <c r="A19" s="63" t="s">
        <v>13</v>
      </c>
      <c r="B19" s="62" t="s">
        <v>15</v>
      </c>
      <c r="C19" s="64" t="s">
        <v>33</v>
      </c>
      <c r="D19" s="65" t="s">
        <v>34</v>
      </c>
      <c r="E19" s="66">
        <v>120</v>
      </c>
      <c r="F19" s="21"/>
      <c r="G19" s="105">
        <f t="shared" si="1"/>
        <v>0</v>
      </c>
      <c r="H19" s="17">
        <f>E18*F18</f>
        <v>0</v>
      </c>
      <c r="I19" s="11"/>
      <c r="J19" s="11"/>
    </row>
    <row r="20" spans="1:13" ht="66.75" customHeight="1" thickBot="1">
      <c r="A20" s="68"/>
      <c r="B20" s="69"/>
      <c r="C20" s="70"/>
      <c r="D20" s="71"/>
      <c r="E20" s="55" t="s">
        <v>17</v>
      </c>
      <c r="F20" s="11"/>
      <c r="G20" s="95">
        <f>SUM(G14:G19)</f>
        <v>0</v>
      </c>
      <c r="H20" s="17" t="e">
        <f>#REF!*#REF!</f>
        <v>#REF!</v>
      </c>
      <c r="I20" s="11"/>
      <c r="J20" s="11"/>
    </row>
    <row r="21" spans="1:13" ht="24" thickBot="1">
      <c r="A21" s="130" t="s">
        <v>35</v>
      </c>
      <c r="B21" s="131"/>
      <c r="C21" s="131"/>
      <c r="D21" s="131"/>
      <c r="E21" s="131"/>
      <c r="F21" s="13"/>
      <c r="G21" s="23"/>
      <c r="H21" s="24" t="e">
        <f>SUM(H15:H20)</f>
        <v>#REF!</v>
      </c>
      <c r="I21" s="11" t="s">
        <v>25</v>
      </c>
      <c r="J21" s="11"/>
    </row>
    <row r="22" spans="1:13" ht="107.25" customHeight="1">
      <c r="A22" s="72" t="s">
        <v>36</v>
      </c>
      <c r="B22" s="57" t="s">
        <v>15</v>
      </c>
      <c r="C22" s="73" t="s">
        <v>39</v>
      </c>
      <c r="D22" s="51" t="s">
        <v>23</v>
      </c>
      <c r="E22" s="59">
        <v>100</v>
      </c>
      <c r="F22" s="21"/>
      <c r="G22" s="105">
        <f>ROUND(E22*F22,2)</f>
        <v>0</v>
      </c>
      <c r="H22" s="11"/>
      <c r="I22" s="11"/>
      <c r="J22" s="11"/>
      <c r="M22" s="9"/>
    </row>
    <row r="23" spans="1:13" ht="107.25" customHeight="1">
      <c r="A23" s="72" t="s">
        <v>37</v>
      </c>
      <c r="B23" s="57" t="s">
        <v>15</v>
      </c>
      <c r="C23" s="64" t="s">
        <v>52</v>
      </c>
      <c r="D23" s="51" t="s">
        <v>16</v>
      </c>
      <c r="E23" s="59">
        <v>1</v>
      </c>
      <c r="F23" s="21"/>
      <c r="G23" s="105">
        <f t="shared" ref="G23:G29" si="2">ROUND(E23*F23,2)</f>
        <v>0</v>
      </c>
      <c r="H23" s="11"/>
      <c r="I23" s="11"/>
      <c r="J23" s="11"/>
      <c r="M23" s="9"/>
    </row>
    <row r="24" spans="1:13" ht="107.25" customHeight="1">
      <c r="A24" s="72" t="s">
        <v>38</v>
      </c>
      <c r="B24" s="57" t="s">
        <v>15</v>
      </c>
      <c r="C24" s="67" t="s">
        <v>54</v>
      </c>
      <c r="D24" s="51" t="s">
        <v>16</v>
      </c>
      <c r="E24" s="74">
        <v>1</v>
      </c>
      <c r="F24" s="21"/>
      <c r="G24" s="105">
        <f t="shared" si="2"/>
        <v>0</v>
      </c>
      <c r="H24" s="25">
        <f t="shared" ref="H24:K27" si="3">F24*G24</f>
        <v>0</v>
      </c>
      <c r="I24" s="25">
        <f t="shared" si="3"/>
        <v>0</v>
      </c>
      <c r="J24" s="25">
        <f t="shared" si="3"/>
        <v>0</v>
      </c>
      <c r="K24" s="2">
        <f t="shared" si="3"/>
        <v>0</v>
      </c>
      <c r="L24" s="5"/>
    </row>
    <row r="25" spans="1:13" ht="117" customHeight="1">
      <c r="A25" s="72" t="s">
        <v>41</v>
      </c>
      <c r="B25" s="57" t="s">
        <v>15</v>
      </c>
      <c r="C25" s="67" t="s">
        <v>51</v>
      </c>
      <c r="D25" s="51" t="s">
        <v>24</v>
      </c>
      <c r="E25" s="74">
        <v>1</v>
      </c>
      <c r="F25" s="21"/>
      <c r="G25" s="105">
        <f t="shared" si="2"/>
        <v>0</v>
      </c>
      <c r="H25" s="25"/>
      <c r="I25" s="25"/>
      <c r="J25" s="25"/>
      <c r="K25" s="2"/>
      <c r="L25" s="5"/>
    </row>
    <row r="26" spans="1:13" ht="61.5" customHeight="1">
      <c r="A26" s="72" t="s">
        <v>42</v>
      </c>
      <c r="B26" s="62" t="s">
        <v>15</v>
      </c>
      <c r="C26" s="64" t="s">
        <v>40</v>
      </c>
      <c r="D26" s="51" t="s">
        <v>16</v>
      </c>
      <c r="E26" s="66">
        <v>1</v>
      </c>
      <c r="F26" s="21"/>
      <c r="G26" s="105">
        <f t="shared" si="2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">
        <f t="shared" si="3"/>
        <v>0</v>
      </c>
      <c r="L26" s="6"/>
    </row>
    <row r="27" spans="1:13" ht="104.25" customHeight="1">
      <c r="A27" s="72" t="s">
        <v>44</v>
      </c>
      <c r="B27" s="62" t="s">
        <v>15</v>
      </c>
      <c r="C27" s="67" t="s">
        <v>43</v>
      </c>
      <c r="D27" s="51" t="s">
        <v>16</v>
      </c>
      <c r="E27" s="75">
        <v>1</v>
      </c>
      <c r="F27" s="21"/>
      <c r="G27" s="105">
        <f t="shared" si="2"/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">
        <f t="shared" si="3"/>
        <v>0</v>
      </c>
      <c r="L27" s="6"/>
    </row>
    <row r="28" spans="1:13" ht="69.75">
      <c r="A28" s="72" t="s">
        <v>47</v>
      </c>
      <c r="B28" s="62" t="s">
        <v>15</v>
      </c>
      <c r="C28" s="64" t="s">
        <v>45</v>
      </c>
      <c r="D28" s="65" t="s">
        <v>46</v>
      </c>
      <c r="E28" s="75">
        <v>1</v>
      </c>
      <c r="F28" s="21"/>
      <c r="G28" s="105">
        <f t="shared" si="2"/>
        <v>0</v>
      </c>
      <c r="H28" s="17">
        <f t="shared" ref="H28" si="4">E27*F27</f>
        <v>0</v>
      </c>
      <c r="I28" s="11"/>
      <c r="J28" s="11"/>
      <c r="L28" s="4"/>
      <c r="M28" s="8"/>
    </row>
    <row r="29" spans="1:13" ht="103.5" customHeight="1" thickBot="1">
      <c r="A29" s="72" t="s">
        <v>53</v>
      </c>
      <c r="B29" s="76" t="s">
        <v>15</v>
      </c>
      <c r="C29" s="60" t="s">
        <v>55</v>
      </c>
      <c r="D29" s="77" t="s">
        <v>23</v>
      </c>
      <c r="E29" s="78">
        <v>50</v>
      </c>
      <c r="F29" s="26"/>
      <c r="G29" s="105">
        <f t="shared" si="2"/>
        <v>0</v>
      </c>
      <c r="H29" s="17">
        <f>E28*F28</f>
        <v>0</v>
      </c>
      <c r="I29" s="11"/>
      <c r="J29" s="11"/>
      <c r="L29" s="4"/>
      <c r="M29" s="10"/>
    </row>
    <row r="30" spans="1:13" ht="50.25" customHeight="1" thickBot="1">
      <c r="A30" s="79"/>
      <c r="B30" s="80"/>
      <c r="C30" s="81"/>
      <c r="D30" s="82"/>
      <c r="E30" s="83" t="s">
        <v>17</v>
      </c>
      <c r="F30" s="27"/>
      <c r="G30" s="106">
        <f>SUM(G22:G29)</f>
        <v>0</v>
      </c>
      <c r="H30" s="17"/>
      <c r="I30" s="11"/>
      <c r="J30" s="11"/>
      <c r="L30" s="4"/>
      <c r="M30" s="10"/>
    </row>
    <row r="31" spans="1:13" ht="24" thickBot="1">
      <c r="A31" s="130" t="s">
        <v>48</v>
      </c>
      <c r="B31" s="131"/>
      <c r="C31" s="131"/>
      <c r="D31" s="131"/>
      <c r="E31" s="131"/>
      <c r="F31" s="13"/>
      <c r="G31" s="14"/>
      <c r="H31" s="17"/>
      <c r="I31" s="28"/>
      <c r="J31" s="29"/>
    </row>
    <row r="32" spans="1:13" ht="163.5" thickBot="1">
      <c r="A32" s="84" t="s">
        <v>50</v>
      </c>
      <c r="B32" s="85" t="s">
        <v>15</v>
      </c>
      <c r="C32" s="86" t="s">
        <v>49</v>
      </c>
      <c r="D32" s="51" t="s">
        <v>16</v>
      </c>
      <c r="E32" s="74">
        <v>1</v>
      </c>
      <c r="F32" s="30"/>
      <c r="G32" s="105">
        <f>ROUND(E32*F32,2)</f>
        <v>0</v>
      </c>
      <c r="H32" s="17"/>
      <c r="I32" s="28"/>
      <c r="J32" s="29"/>
    </row>
    <row r="33" spans="1:12" ht="24" customHeight="1" thickBot="1">
      <c r="A33" s="87"/>
      <c r="B33" s="88"/>
      <c r="C33" s="88"/>
      <c r="D33" s="88"/>
      <c r="E33" s="83" t="s">
        <v>17</v>
      </c>
      <c r="F33" s="11"/>
      <c r="G33" s="107">
        <f>G32</f>
        <v>0</v>
      </c>
      <c r="H33" s="17" t="e">
        <f>#REF!*#REF!</f>
        <v>#REF!</v>
      </c>
      <c r="I33" s="31"/>
      <c r="J33" s="32" t="e">
        <f>SUM(H33:H33)</f>
        <v>#REF!</v>
      </c>
    </row>
    <row r="34" spans="1:12" ht="56.25" customHeight="1" thickBot="1">
      <c r="A34" s="33"/>
      <c r="B34" s="33"/>
      <c r="C34" s="34"/>
      <c r="D34" s="120" t="s">
        <v>96</v>
      </c>
      <c r="E34" s="128"/>
      <c r="F34" s="129"/>
      <c r="G34" s="104">
        <f>G33+G30+G20+G12+G8</f>
        <v>0</v>
      </c>
      <c r="H34" s="11" t="e">
        <f>SUM(H24:H33)</f>
        <v>#REF!</v>
      </c>
      <c r="I34" s="24" t="e">
        <f>#REF!-H34</f>
        <v>#REF!</v>
      </c>
      <c r="J34" s="11" t="e">
        <f>SUM(H24:H33)</f>
        <v>#REF!</v>
      </c>
      <c r="K34" s="4" t="e">
        <f>J34-#REF!</f>
        <v>#REF!</v>
      </c>
      <c r="L34" s="7"/>
    </row>
    <row r="35" spans="1:12" ht="23.25">
      <c r="A35" s="35"/>
      <c r="B35" s="35"/>
      <c r="C35" s="35"/>
      <c r="D35" s="35"/>
      <c r="E35" s="35"/>
      <c r="F35" s="35"/>
      <c r="G35" s="36"/>
      <c r="H35" s="11"/>
      <c r="I35" s="11"/>
      <c r="J35" s="11"/>
    </row>
    <row r="36" spans="1:12" ht="23.25">
      <c r="A36" s="35"/>
      <c r="B36" s="35"/>
      <c r="C36" s="35"/>
      <c r="D36" s="35"/>
      <c r="E36" s="35"/>
      <c r="F36" s="112"/>
      <c r="G36" s="113"/>
      <c r="H36" s="11"/>
      <c r="I36" s="11"/>
      <c r="J36" s="11"/>
    </row>
    <row r="37" spans="1:12" ht="84" customHeight="1" thickBot="1">
      <c r="A37" s="122" t="s">
        <v>105</v>
      </c>
      <c r="B37" s="122"/>
      <c r="C37" s="122"/>
      <c r="D37" s="122"/>
      <c r="E37" s="122"/>
      <c r="F37" s="122"/>
      <c r="G37" s="122"/>
      <c r="H37" s="11"/>
      <c r="I37" s="11"/>
      <c r="J37" s="11"/>
    </row>
    <row r="38" spans="1:12" ht="70.5" thickBot="1">
      <c r="A38" s="89" t="s">
        <v>0</v>
      </c>
      <c r="B38" s="90" t="s">
        <v>1</v>
      </c>
      <c r="C38" s="91" t="s">
        <v>2</v>
      </c>
      <c r="D38" s="90" t="s">
        <v>3</v>
      </c>
      <c r="E38" s="90" t="s">
        <v>4</v>
      </c>
      <c r="F38" s="92" t="s">
        <v>20</v>
      </c>
      <c r="G38" s="92" t="s">
        <v>14</v>
      </c>
      <c r="H38" s="11"/>
      <c r="I38" s="11"/>
      <c r="J38" s="11"/>
    </row>
    <row r="39" spans="1:12" ht="24" thickBot="1">
      <c r="A39" s="130" t="s">
        <v>18</v>
      </c>
      <c r="B39" s="131"/>
      <c r="C39" s="131"/>
      <c r="D39" s="131"/>
      <c r="E39" s="131"/>
      <c r="F39" s="46"/>
      <c r="G39" s="47"/>
      <c r="H39" s="11"/>
      <c r="I39" s="11"/>
      <c r="J39" s="11"/>
    </row>
    <row r="40" spans="1:12" ht="139.5">
      <c r="A40" s="48" t="s">
        <v>5</v>
      </c>
      <c r="B40" s="49" t="s">
        <v>15</v>
      </c>
      <c r="C40" s="50" t="s">
        <v>27</v>
      </c>
      <c r="D40" s="51" t="s">
        <v>16</v>
      </c>
      <c r="E40" s="52">
        <v>1</v>
      </c>
      <c r="F40" s="15"/>
      <c r="G40" s="93">
        <f>ROUND(E40*F40,2)</f>
        <v>0</v>
      </c>
      <c r="H40" s="11"/>
      <c r="I40" s="11"/>
      <c r="J40" s="11"/>
    </row>
    <row r="41" spans="1:12" ht="24" thickBot="1">
      <c r="A41" s="53"/>
      <c r="B41" s="54"/>
      <c r="C41" s="54"/>
      <c r="D41" s="54"/>
      <c r="E41" s="55" t="s">
        <v>17</v>
      </c>
      <c r="F41" s="11"/>
      <c r="G41" s="95">
        <f>SUM(G40:G40)</f>
        <v>0</v>
      </c>
      <c r="H41" s="11"/>
      <c r="I41" s="11"/>
      <c r="J41" s="11"/>
    </row>
    <row r="42" spans="1:12" ht="24" thickBot="1">
      <c r="A42" s="130" t="s">
        <v>19</v>
      </c>
      <c r="B42" s="131"/>
      <c r="C42" s="131"/>
      <c r="D42" s="131"/>
      <c r="E42" s="131"/>
      <c r="F42" s="13"/>
      <c r="G42" s="14"/>
      <c r="H42" s="11"/>
      <c r="I42" s="11"/>
      <c r="J42" s="11"/>
    </row>
    <row r="43" spans="1:12" ht="232.5">
      <c r="A43" s="56" t="s">
        <v>6</v>
      </c>
      <c r="B43" s="57" t="s">
        <v>15</v>
      </c>
      <c r="C43" s="58" t="s">
        <v>59</v>
      </c>
      <c r="D43" s="51" t="s">
        <v>16</v>
      </c>
      <c r="E43" s="59">
        <v>1</v>
      </c>
      <c r="F43" s="19"/>
      <c r="G43" s="105">
        <f>ROUND(E43*F43,2)</f>
        <v>0</v>
      </c>
      <c r="H43" s="11"/>
      <c r="I43" s="11"/>
      <c r="J43" s="11"/>
    </row>
    <row r="44" spans="1:12" ht="69.75">
      <c r="A44" s="56" t="s">
        <v>7</v>
      </c>
      <c r="B44" s="49" t="s">
        <v>15</v>
      </c>
      <c r="C44" s="60" t="s">
        <v>29</v>
      </c>
      <c r="D44" s="51" t="s">
        <v>16</v>
      </c>
      <c r="E44" s="61">
        <v>1</v>
      </c>
      <c r="F44" s="20"/>
      <c r="G44" s="105">
        <f>ROUND(E44*F44,2)</f>
        <v>0</v>
      </c>
      <c r="H44" s="11"/>
      <c r="I44" s="11"/>
      <c r="J44" s="11"/>
    </row>
    <row r="45" spans="1:12" ht="24" thickBot="1">
      <c r="A45" s="53"/>
      <c r="B45" s="62"/>
      <c r="C45" s="54"/>
      <c r="D45" s="54"/>
      <c r="E45" s="55" t="s">
        <v>17</v>
      </c>
      <c r="F45" s="11"/>
      <c r="G45" s="95">
        <f>SUM(G43:G44)</f>
        <v>0</v>
      </c>
      <c r="H45" s="11"/>
      <c r="I45" s="11"/>
      <c r="J45" s="11"/>
    </row>
    <row r="46" spans="1:12" ht="24" thickBot="1">
      <c r="A46" s="130" t="s">
        <v>21</v>
      </c>
      <c r="B46" s="131"/>
      <c r="C46" s="131"/>
      <c r="D46" s="131"/>
      <c r="E46" s="131"/>
      <c r="F46" s="13"/>
      <c r="G46" s="14"/>
      <c r="H46" s="11"/>
      <c r="I46" s="11"/>
      <c r="J46" s="11"/>
    </row>
    <row r="47" spans="1:12" ht="69.75">
      <c r="A47" s="56" t="s">
        <v>8</v>
      </c>
      <c r="B47" s="57" t="s">
        <v>15</v>
      </c>
      <c r="C47" s="58" t="s">
        <v>30</v>
      </c>
      <c r="D47" s="51" t="s">
        <v>16</v>
      </c>
      <c r="E47" s="59">
        <v>1</v>
      </c>
      <c r="F47" s="21"/>
      <c r="G47" s="105">
        <f>ROUND(E47*F47,2)</f>
        <v>0</v>
      </c>
      <c r="H47" s="11"/>
      <c r="I47" s="11"/>
      <c r="J47" s="11"/>
    </row>
    <row r="48" spans="1:12" ht="69.75">
      <c r="A48" s="63" t="s">
        <v>9</v>
      </c>
      <c r="B48" s="62" t="s">
        <v>15</v>
      </c>
      <c r="C48" s="64" t="s">
        <v>60</v>
      </c>
      <c r="D48" s="65" t="s">
        <v>32</v>
      </c>
      <c r="E48" s="66">
        <v>600</v>
      </c>
      <c r="F48" s="22"/>
      <c r="G48" s="105">
        <f t="shared" ref="G48:G52" si="5">ROUND(E48*F48,2)</f>
        <v>0</v>
      </c>
      <c r="H48" s="11"/>
      <c r="I48" s="11"/>
      <c r="J48" s="11"/>
    </row>
    <row r="49" spans="1:10" ht="69.75">
      <c r="A49" s="63" t="s">
        <v>10</v>
      </c>
      <c r="B49" s="62" t="s">
        <v>15</v>
      </c>
      <c r="C49" s="64" t="s">
        <v>56</v>
      </c>
      <c r="D49" s="65" t="s">
        <v>22</v>
      </c>
      <c r="E49" s="66">
        <v>0.5</v>
      </c>
      <c r="F49" s="21"/>
      <c r="G49" s="105">
        <f t="shared" si="5"/>
        <v>0</v>
      </c>
      <c r="H49" s="11"/>
      <c r="I49" s="11"/>
      <c r="J49" s="11"/>
    </row>
    <row r="50" spans="1:10" ht="69.75">
      <c r="A50" s="63" t="s">
        <v>11</v>
      </c>
      <c r="B50" s="62" t="s">
        <v>15</v>
      </c>
      <c r="C50" s="67" t="s">
        <v>57</v>
      </c>
      <c r="D50" s="65" t="s">
        <v>26</v>
      </c>
      <c r="E50" s="66">
        <v>30</v>
      </c>
      <c r="F50" s="21"/>
      <c r="G50" s="105">
        <f t="shared" si="5"/>
        <v>0</v>
      </c>
      <c r="H50" s="11"/>
      <c r="I50" s="11"/>
      <c r="J50" s="11"/>
    </row>
    <row r="51" spans="1:10" ht="162.75">
      <c r="A51" s="63" t="s">
        <v>12</v>
      </c>
      <c r="B51" s="62" t="s">
        <v>15</v>
      </c>
      <c r="C51" s="64" t="s">
        <v>61</v>
      </c>
      <c r="D51" s="65" t="s">
        <v>16</v>
      </c>
      <c r="E51" s="66">
        <v>1</v>
      </c>
      <c r="F51" s="21"/>
      <c r="G51" s="105">
        <f t="shared" si="5"/>
        <v>0</v>
      </c>
      <c r="H51" s="11"/>
      <c r="I51" s="11"/>
      <c r="J51" s="11"/>
    </row>
    <row r="52" spans="1:10" ht="69.75">
      <c r="A52" s="63" t="s">
        <v>13</v>
      </c>
      <c r="B52" s="62" t="s">
        <v>15</v>
      </c>
      <c r="C52" s="64" t="s">
        <v>62</v>
      </c>
      <c r="D52" s="65" t="s">
        <v>34</v>
      </c>
      <c r="E52" s="66">
        <v>150</v>
      </c>
      <c r="F52" s="21"/>
      <c r="G52" s="105">
        <f t="shared" si="5"/>
        <v>0</v>
      </c>
      <c r="H52" s="11"/>
      <c r="I52" s="11"/>
      <c r="J52" s="11"/>
    </row>
    <row r="53" spans="1:10" ht="24" thickBot="1">
      <c r="A53" s="68"/>
      <c r="B53" s="69"/>
      <c r="C53" s="70"/>
      <c r="D53" s="71"/>
      <c r="E53" s="55" t="s">
        <v>17</v>
      </c>
      <c r="F53" s="11"/>
      <c r="G53" s="95">
        <f>SUM(G47:G52)</f>
        <v>0</v>
      </c>
      <c r="H53" s="11"/>
      <c r="I53" s="11"/>
      <c r="J53" s="11"/>
    </row>
    <row r="54" spans="1:10" ht="47.25" customHeight="1" thickBot="1">
      <c r="A54" s="132" t="s">
        <v>93</v>
      </c>
      <c r="B54" s="133"/>
      <c r="C54" s="133"/>
      <c r="D54" s="133"/>
      <c r="E54" s="133"/>
      <c r="F54" s="13"/>
      <c r="G54" s="108"/>
      <c r="H54" s="11"/>
      <c r="I54" s="11"/>
      <c r="J54" s="11"/>
    </row>
    <row r="55" spans="1:10" ht="24" thickBot="1">
      <c r="A55" s="130" t="s">
        <v>94</v>
      </c>
      <c r="B55" s="131"/>
      <c r="C55" s="131"/>
      <c r="D55" s="131"/>
      <c r="E55" s="131"/>
      <c r="F55" s="134"/>
      <c r="G55" s="134"/>
      <c r="H55" s="134"/>
      <c r="I55" s="134"/>
      <c r="J55" s="134"/>
    </row>
    <row r="56" spans="1:10" ht="93">
      <c r="A56" s="96" t="s">
        <v>63</v>
      </c>
      <c r="B56" s="57" t="s">
        <v>15</v>
      </c>
      <c r="C56" s="67" t="s">
        <v>39</v>
      </c>
      <c r="D56" s="51" t="s">
        <v>23</v>
      </c>
      <c r="E56" s="59">
        <v>40</v>
      </c>
      <c r="F56" s="30"/>
      <c r="G56" s="105">
        <f>ROUND(E56*F56,2)</f>
        <v>0</v>
      </c>
      <c r="H56" s="11"/>
      <c r="I56" s="11"/>
      <c r="J56" s="11"/>
    </row>
    <row r="57" spans="1:10" ht="116.25">
      <c r="A57" s="96" t="s">
        <v>64</v>
      </c>
      <c r="B57" s="57" t="s">
        <v>15</v>
      </c>
      <c r="C57" s="97" t="s">
        <v>65</v>
      </c>
      <c r="D57" s="51" t="s">
        <v>23</v>
      </c>
      <c r="E57" s="59">
        <v>15</v>
      </c>
      <c r="F57" s="30"/>
      <c r="G57" s="105">
        <f t="shared" ref="G57:G63" si="6">ROUND(E57*F57,2)</f>
        <v>0</v>
      </c>
      <c r="H57" s="11"/>
      <c r="I57" s="11"/>
      <c r="J57" s="11"/>
    </row>
    <row r="58" spans="1:10" ht="69.75">
      <c r="A58" s="96" t="s">
        <v>66</v>
      </c>
      <c r="B58" s="57" t="s">
        <v>15</v>
      </c>
      <c r="C58" s="64" t="s">
        <v>52</v>
      </c>
      <c r="D58" s="51" t="s">
        <v>16</v>
      </c>
      <c r="E58" s="59">
        <v>1</v>
      </c>
      <c r="F58" s="21"/>
      <c r="G58" s="105">
        <f t="shared" si="6"/>
        <v>0</v>
      </c>
      <c r="H58" s="11"/>
      <c r="I58" s="11"/>
      <c r="J58" s="11"/>
    </row>
    <row r="59" spans="1:10" ht="69.75">
      <c r="A59" s="96" t="s">
        <v>67</v>
      </c>
      <c r="B59" s="57" t="s">
        <v>15</v>
      </c>
      <c r="C59" s="67" t="s">
        <v>68</v>
      </c>
      <c r="D59" s="51" t="s">
        <v>16</v>
      </c>
      <c r="E59" s="74">
        <v>1</v>
      </c>
      <c r="F59" s="21"/>
      <c r="G59" s="105">
        <f t="shared" si="6"/>
        <v>0</v>
      </c>
      <c r="H59" s="11"/>
      <c r="I59" s="11"/>
      <c r="J59" s="11"/>
    </row>
    <row r="60" spans="1:10" ht="139.5">
      <c r="A60" s="96" t="s">
        <v>69</v>
      </c>
      <c r="B60" s="57" t="s">
        <v>15</v>
      </c>
      <c r="C60" s="67" t="s">
        <v>70</v>
      </c>
      <c r="D60" s="51" t="s">
        <v>16</v>
      </c>
      <c r="E60" s="74">
        <v>1</v>
      </c>
      <c r="F60" s="21"/>
      <c r="G60" s="105">
        <f t="shared" si="6"/>
        <v>0</v>
      </c>
      <c r="H60" s="11"/>
      <c r="I60" s="11"/>
      <c r="J60" s="11"/>
    </row>
    <row r="61" spans="1:10" ht="69.75">
      <c r="A61" s="96" t="s">
        <v>71</v>
      </c>
      <c r="B61" s="62" t="s">
        <v>15</v>
      </c>
      <c r="C61" s="64" t="s">
        <v>40</v>
      </c>
      <c r="D61" s="51" t="s">
        <v>16</v>
      </c>
      <c r="E61" s="66">
        <v>1</v>
      </c>
      <c r="F61" s="21"/>
      <c r="G61" s="105">
        <f t="shared" si="6"/>
        <v>0</v>
      </c>
      <c r="H61" s="11"/>
      <c r="I61" s="11"/>
      <c r="J61" s="11"/>
    </row>
    <row r="62" spans="1:10" ht="69.75">
      <c r="A62" s="96" t="s">
        <v>72</v>
      </c>
      <c r="B62" s="62" t="s">
        <v>15</v>
      </c>
      <c r="C62" s="64" t="s">
        <v>45</v>
      </c>
      <c r="D62" s="65" t="s">
        <v>46</v>
      </c>
      <c r="E62" s="75">
        <v>1</v>
      </c>
      <c r="F62" s="21"/>
      <c r="G62" s="105">
        <f t="shared" si="6"/>
        <v>0</v>
      </c>
      <c r="H62" s="11"/>
      <c r="I62" s="11"/>
      <c r="J62" s="11"/>
    </row>
    <row r="63" spans="1:10" ht="70.5" thickBot="1">
      <c r="A63" s="96" t="s">
        <v>73</v>
      </c>
      <c r="B63" s="76" t="s">
        <v>15</v>
      </c>
      <c r="C63" s="60" t="s">
        <v>55</v>
      </c>
      <c r="D63" s="77" t="s">
        <v>23</v>
      </c>
      <c r="E63" s="78">
        <v>50</v>
      </c>
      <c r="F63" s="26"/>
      <c r="G63" s="105">
        <f t="shared" si="6"/>
        <v>0</v>
      </c>
      <c r="H63" s="11"/>
      <c r="I63" s="11"/>
      <c r="J63" s="11"/>
    </row>
    <row r="64" spans="1:10" ht="24" thickBot="1">
      <c r="A64" s="79"/>
      <c r="B64" s="80"/>
      <c r="C64" s="81"/>
      <c r="D64" s="82"/>
      <c r="E64" s="83" t="s">
        <v>17</v>
      </c>
      <c r="F64" s="37"/>
      <c r="G64" s="106">
        <f>SUM(G56:G63)</f>
        <v>0</v>
      </c>
      <c r="H64" s="11"/>
      <c r="I64" s="11"/>
      <c r="J64" s="11"/>
    </row>
    <row r="65" spans="1:10" ht="24" thickBot="1">
      <c r="A65" s="130" t="s">
        <v>95</v>
      </c>
      <c r="B65" s="131"/>
      <c r="C65" s="131"/>
      <c r="D65" s="131"/>
      <c r="E65" s="131"/>
      <c r="F65" s="130"/>
      <c r="G65" s="131"/>
      <c r="H65" s="11"/>
      <c r="I65" s="11"/>
      <c r="J65" s="11"/>
    </row>
    <row r="66" spans="1:10" ht="116.25">
      <c r="A66" s="96" t="s">
        <v>74</v>
      </c>
      <c r="B66" s="57" t="s">
        <v>15</v>
      </c>
      <c r="C66" s="67" t="s">
        <v>75</v>
      </c>
      <c r="D66" s="51" t="s">
        <v>23</v>
      </c>
      <c r="E66" s="59">
        <v>20</v>
      </c>
      <c r="F66" s="30"/>
      <c r="G66" s="105">
        <f>ROUND(E66*F66,2)</f>
        <v>0</v>
      </c>
      <c r="H66" s="11"/>
      <c r="I66" s="11"/>
      <c r="J66" s="11"/>
    </row>
    <row r="67" spans="1:10" ht="116.25">
      <c r="A67" s="96" t="s">
        <v>76</v>
      </c>
      <c r="B67" s="57" t="s">
        <v>15</v>
      </c>
      <c r="C67" s="97" t="s">
        <v>65</v>
      </c>
      <c r="D67" s="51" t="s">
        <v>23</v>
      </c>
      <c r="E67" s="59">
        <v>10</v>
      </c>
      <c r="F67" s="30"/>
      <c r="G67" s="105">
        <f t="shared" ref="G67:G73" si="7">ROUND(E67*F67,2)</f>
        <v>0</v>
      </c>
      <c r="H67" s="11"/>
      <c r="I67" s="11"/>
      <c r="J67" s="11"/>
    </row>
    <row r="68" spans="1:10" ht="69.75">
      <c r="A68" s="96" t="s">
        <v>77</v>
      </c>
      <c r="B68" s="57" t="s">
        <v>15</v>
      </c>
      <c r="C68" s="64" t="s">
        <v>52</v>
      </c>
      <c r="D68" s="51" t="s">
        <v>16</v>
      </c>
      <c r="E68" s="59">
        <v>1</v>
      </c>
      <c r="F68" s="21"/>
      <c r="G68" s="105">
        <f t="shared" si="7"/>
        <v>0</v>
      </c>
      <c r="H68" s="11"/>
      <c r="I68" s="11"/>
      <c r="J68" s="11"/>
    </row>
    <row r="69" spans="1:10" ht="93">
      <c r="A69" s="96" t="s">
        <v>78</v>
      </c>
      <c r="B69" s="57" t="s">
        <v>15</v>
      </c>
      <c r="C69" s="67" t="s">
        <v>79</v>
      </c>
      <c r="D69" s="51" t="s">
        <v>16</v>
      </c>
      <c r="E69" s="74">
        <v>1</v>
      </c>
      <c r="F69" s="21"/>
      <c r="G69" s="105">
        <f t="shared" si="7"/>
        <v>0</v>
      </c>
      <c r="H69" s="11"/>
      <c r="I69" s="11"/>
      <c r="J69" s="11"/>
    </row>
    <row r="70" spans="1:10" ht="139.5">
      <c r="A70" s="96" t="s">
        <v>80</v>
      </c>
      <c r="B70" s="57" t="s">
        <v>15</v>
      </c>
      <c r="C70" s="67" t="s">
        <v>81</v>
      </c>
      <c r="D70" s="51" t="s">
        <v>16</v>
      </c>
      <c r="E70" s="74">
        <v>1</v>
      </c>
      <c r="F70" s="21"/>
      <c r="G70" s="105">
        <f t="shared" si="7"/>
        <v>0</v>
      </c>
      <c r="H70" s="11"/>
      <c r="I70" s="11"/>
      <c r="J70" s="11"/>
    </row>
    <row r="71" spans="1:10" ht="69.75">
      <c r="A71" s="96" t="s">
        <v>82</v>
      </c>
      <c r="B71" s="62" t="s">
        <v>15</v>
      </c>
      <c r="C71" s="64" t="s">
        <v>83</v>
      </c>
      <c r="D71" s="51" t="s">
        <v>16</v>
      </c>
      <c r="E71" s="66">
        <v>1</v>
      </c>
      <c r="F71" s="21"/>
      <c r="G71" s="105">
        <f t="shared" si="7"/>
        <v>0</v>
      </c>
      <c r="H71" s="11"/>
      <c r="I71" s="11"/>
      <c r="J71" s="11"/>
    </row>
    <row r="72" spans="1:10" ht="69.75">
      <c r="A72" s="96" t="s">
        <v>84</v>
      </c>
      <c r="B72" s="62" t="s">
        <v>15</v>
      </c>
      <c r="C72" s="64" t="s">
        <v>45</v>
      </c>
      <c r="D72" s="65" t="s">
        <v>46</v>
      </c>
      <c r="E72" s="75">
        <v>1</v>
      </c>
      <c r="F72" s="21"/>
      <c r="G72" s="105">
        <f t="shared" si="7"/>
        <v>0</v>
      </c>
      <c r="H72" s="11"/>
      <c r="I72" s="11"/>
      <c r="J72" s="11"/>
    </row>
    <row r="73" spans="1:10" ht="93.75" thickBot="1">
      <c r="A73" s="96" t="s">
        <v>85</v>
      </c>
      <c r="B73" s="76" t="s">
        <v>15</v>
      </c>
      <c r="C73" s="60" t="s">
        <v>86</v>
      </c>
      <c r="D73" s="77" t="s">
        <v>23</v>
      </c>
      <c r="E73" s="78">
        <v>30</v>
      </c>
      <c r="F73" s="26"/>
      <c r="G73" s="105">
        <f t="shared" si="7"/>
        <v>0</v>
      </c>
      <c r="H73" s="11"/>
      <c r="I73" s="11"/>
      <c r="J73" s="11"/>
    </row>
    <row r="74" spans="1:10" ht="24" thickBot="1">
      <c r="A74" s="79"/>
      <c r="B74" s="80"/>
      <c r="C74" s="81"/>
      <c r="D74" s="82"/>
      <c r="E74" s="83" t="s">
        <v>17</v>
      </c>
      <c r="F74" s="37"/>
      <c r="G74" s="106">
        <f>SUM(G66:G73)</f>
        <v>0</v>
      </c>
      <c r="H74" s="11"/>
      <c r="I74" s="11"/>
      <c r="J74" s="11"/>
    </row>
    <row r="75" spans="1:10" ht="24" thickBot="1">
      <c r="A75" s="130" t="s">
        <v>48</v>
      </c>
      <c r="B75" s="131"/>
      <c r="C75" s="131"/>
      <c r="D75" s="131"/>
      <c r="E75" s="131"/>
      <c r="F75" s="46"/>
      <c r="G75" s="47"/>
      <c r="H75" s="11"/>
      <c r="I75" s="11"/>
      <c r="J75" s="11"/>
    </row>
    <row r="76" spans="1:10" ht="163.5" thickBot="1">
      <c r="A76" s="84" t="s">
        <v>50</v>
      </c>
      <c r="B76" s="85" t="s">
        <v>15</v>
      </c>
      <c r="C76" s="86" t="s">
        <v>49</v>
      </c>
      <c r="D76" s="51" t="s">
        <v>16</v>
      </c>
      <c r="E76" s="74">
        <v>1</v>
      </c>
      <c r="F76" s="30"/>
      <c r="G76" s="105">
        <f>ROUND(E76*F76,2)</f>
        <v>0</v>
      </c>
      <c r="H76" s="11"/>
      <c r="I76" s="11"/>
      <c r="J76" s="11"/>
    </row>
    <row r="77" spans="1:10" ht="24" thickBot="1">
      <c r="A77" s="87"/>
      <c r="B77" s="88"/>
      <c r="C77" s="88"/>
      <c r="D77" s="88"/>
      <c r="E77" s="83" t="s">
        <v>17</v>
      </c>
      <c r="F77" s="38"/>
      <c r="G77" s="107">
        <f>G76</f>
        <v>0</v>
      </c>
      <c r="H77" s="11"/>
      <c r="I77" s="11"/>
      <c r="J77" s="11"/>
    </row>
    <row r="78" spans="1:10" ht="54" customHeight="1" thickBot="1">
      <c r="A78" s="33"/>
      <c r="B78" s="33"/>
      <c r="C78" s="34"/>
      <c r="D78" s="120" t="s">
        <v>97</v>
      </c>
      <c r="E78" s="128"/>
      <c r="F78" s="129"/>
      <c r="G78" s="104">
        <f>G77+G74+G64+G53+G45+G41</f>
        <v>0</v>
      </c>
      <c r="H78" s="11"/>
      <c r="I78" s="11"/>
      <c r="J78" s="11"/>
    </row>
    <row r="79" spans="1:10">
      <c r="A79" s="11"/>
      <c r="B79" s="11"/>
      <c r="C79" s="11"/>
      <c r="D79" s="11"/>
      <c r="E79" s="11"/>
      <c r="F79" s="11"/>
      <c r="G79" s="39"/>
      <c r="H79" s="11"/>
      <c r="I79" s="11"/>
      <c r="J79" s="11"/>
    </row>
    <row r="80" spans="1:10" ht="69" customHeight="1" thickBot="1">
      <c r="A80" s="122" t="s">
        <v>104</v>
      </c>
      <c r="B80" s="122"/>
      <c r="C80" s="122"/>
      <c r="D80" s="122"/>
      <c r="E80" s="122"/>
      <c r="F80" s="122"/>
      <c r="G80" s="122"/>
      <c r="H80" s="11"/>
      <c r="I80" s="11"/>
      <c r="J80" s="11"/>
    </row>
    <row r="81" spans="1:10" ht="70.5" thickBot="1">
      <c r="A81" s="89" t="s">
        <v>0</v>
      </c>
      <c r="B81" s="90" t="s">
        <v>1</v>
      </c>
      <c r="C81" s="91" t="s">
        <v>2</v>
      </c>
      <c r="D81" s="90" t="s">
        <v>3</v>
      </c>
      <c r="E81" s="90" t="s">
        <v>4</v>
      </c>
      <c r="F81" s="92" t="s">
        <v>20</v>
      </c>
      <c r="G81" s="92" t="s">
        <v>14</v>
      </c>
      <c r="H81" s="11"/>
      <c r="I81" s="11"/>
      <c r="J81" s="11"/>
    </row>
    <row r="82" spans="1:10" ht="24" thickBot="1">
      <c r="A82" s="130" t="s">
        <v>18</v>
      </c>
      <c r="B82" s="131"/>
      <c r="C82" s="131"/>
      <c r="D82" s="131"/>
      <c r="E82" s="131"/>
      <c r="F82" s="46"/>
      <c r="G82" s="47"/>
      <c r="H82" s="11"/>
      <c r="I82" s="11"/>
      <c r="J82" s="11"/>
    </row>
    <row r="83" spans="1:10" ht="139.5">
      <c r="A83" s="48" t="s">
        <v>5</v>
      </c>
      <c r="B83" s="49" t="s">
        <v>15</v>
      </c>
      <c r="C83" s="50" t="s">
        <v>27</v>
      </c>
      <c r="D83" s="51" t="s">
        <v>16</v>
      </c>
      <c r="E83" s="52">
        <v>1</v>
      </c>
      <c r="F83" s="15"/>
      <c r="G83" s="93">
        <f>ROUND(E83*F83,2)</f>
        <v>0</v>
      </c>
      <c r="H83" s="11"/>
      <c r="I83" s="11"/>
      <c r="J83" s="11"/>
    </row>
    <row r="84" spans="1:10" ht="24" thickBot="1">
      <c r="A84" s="53"/>
      <c r="B84" s="54"/>
      <c r="C84" s="54"/>
      <c r="D84" s="54"/>
      <c r="E84" s="55" t="s">
        <v>17</v>
      </c>
      <c r="F84" s="11"/>
      <c r="G84" s="95">
        <f>SUM(G83:G83)</f>
        <v>0</v>
      </c>
      <c r="H84" s="11"/>
      <c r="I84" s="11"/>
      <c r="J84" s="11"/>
    </row>
    <row r="85" spans="1:10" ht="24" thickBot="1">
      <c r="A85" s="130" t="s">
        <v>19</v>
      </c>
      <c r="B85" s="131"/>
      <c r="C85" s="131"/>
      <c r="D85" s="131"/>
      <c r="E85" s="131"/>
      <c r="F85" s="13"/>
      <c r="G85" s="14"/>
      <c r="H85" s="11"/>
      <c r="I85" s="11"/>
      <c r="J85" s="11"/>
    </row>
    <row r="86" spans="1:10" ht="232.5">
      <c r="A86" s="56" t="s">
        <v>6</v>
      </c>
      <c r="B86" s="57" t="s">
        <v>15</v>
      </c>
      <c r="C86" s="58" t="s">
        <v>59</v>
      </c>
      <c r="D86" s="51" t="s">
        <v>16</v>
      </c>
      <c r="E86" s="59">
        <v>1</v>
      </c>
      <c r="F86" s="19"/>
      <c r="G86" s="105">
        <f>ROUND(E86*F86,2)</f>
        <v>0</v>
      </c>
      <c r="H86" s="11"/>
      <c r="I86" s="11"/>
      <c r="J86" s="11"/>
    </row>
    <row r="87" spans="1:10" ht="69.75">
      <c r="A87" s="56" t="s">
        <v>7</v>
      </c>
      <c r="B87" s="49" t="s">
        <v>15</v>
      </c>
      <c r="C87" s="60" t="s">
        <v>29</v>
      </c>
      <c r="D87" s="51" t="s">
        <v>16</v>
      </c>
      <c r="E87" s="61">
        <v>1</v>
      </c>
      <c r="F87" s="20"/>
      <c r="G87" s="105">
        <f>ROUND(E87*F87,2)</f>
        <v>0</v>
      </c>
      <c r="H87" s="11"/>
      <c r="I87" s="11"/>
      <c r="J87" s="11"/>
    </row>
    <row r="88" spans="1:10" ht="24" thickBot="1">
      <c r="A88" s="53"/>
      <c r="B88" s="62"/>
      <c r="C88" s="54"/>
      <c r="D88" s="54"/>
      <c r="E88" s="55" t="s">
        <v>17</v>
      </c>
      <c r="F88" s="11"/>
      <c r="G88" s="95">
        <f>SUM(G86:G87)</f>
        <v>0</v>
      </c>
      <c r="H88" s="11"/>
      <c r="I88" s="11"/>
      <c r="J88" s="11"/>
    </row>
    <row r="89" spans="1:10" ht="24" thickBot="1">
      <c r="A89" s="130" t="s">
        <v>21</v>
      </c>
      <c r="B89" s="131"/>
      <c r="C89" s="131"/>
      <c r="D89" s="131"/>
      <c r="E89" s="131"/>
      <c r="F89" s="13"/>
      <c r="G89" s="47"/>
      <c r="H89" s="11"/>
      <c r="I89" s="11"/>
      <c r="J89" s="11"/>
    </row>
    <row r="90" spans="1:10" ht="69.75">
      <c r="A90" s="56" t="s">
        <v>8</v>
      </c>
      <c r="B90" s="57" t="s">
        <v>15</v>
      </c>
      <c r="C90" s="58" t="s">
        <v>30</v>
      </c>
      <c r="D90" s="51" t="s">
        <v>16</v>
      </c>
      <c r="E90" s="59">
        <v>1</v>
      </c>
      <c r="F90" s="21"/>
      <c r="G90" s="105">
        <f>ROUND(E90*F90,2)</f>
        <v>0</v>
      </c>
      <c r="H90" s="11"/>
      <c r="I90" s="11"/>
      <c r="J90" s="11"/>
    </row>
    <row r="91" spans="1:10" ht="69.75">
      <c r="A91" s="63" t="s">
        <v>9</v>
      </c>
      <c r="B91" s="62" t="s">
        <v>15</v>
      </c>
      <c r="C91" s="64" t="s">
        <v>31</v>
      </c>
      <c r="D91" s="65" t="s">
        <v>32</v>
      </c>
      <c r="E91" s="66">
        <v>300</v>
      </c>
      <c r="F91" s="22"/>
      <c r="G91" s="105">
        <f t="shared" ref="G91:G95" si="8">ROUND(E91*F91,2)</f>
        <v>0</v>
      </c>
      <c r="H91" s="11"/>
      <c r="I91" s="11"/>
      <c r="J91" s="11"/>
    </row>
    <row r="92" spans="1:10" ht="69.75">
      <c r="A92" s="63" t="s">
        <v>10</v>
      </c>
      <c r="B92" s="62" t="s">
        <v>15</v>
      </c>
      <c r="C92" s="64" t="s">
        <v>56</v>
      </c>
      <c r="D92" s="65" t="s">
        <v>22</v>
      </c>
      <c r="E92" s="66">
        <v>0.1</v>
      </c>
      <c r="F92" s="21"/>
      <c r="G92" s="105">
        <f t="shared" si="8"/>
        <v>0</v>
      </c>
      <c r="H92" s="11"/>
      <c r="I92" s="11"/>
      <c r="J92" s="11"/>
    </row>
    <row r="93" spans="1:10" ht="69.75">
      <c r="A93" s="63" t="s">
        <v>11</v>
      </c>
      <c r="B93" s="62" t="s">
        <v>15</v>
      </c>
      <c r="C93" s="67" t="s">
        <v>57</v>
      </c>
      <c r="D93" s="65" t="s">
        <v>26</v>
      </c>
      <c r="E93" s="66">
        <v>20</v>
      </c>
      <c r="F93" s="21"/>
      <c r="G93" s="105">
        <f t="shared" si="8"/>
        <v>0</v>
      </c>
      <c r="H93" s="11"/>
      <c r="I93" s="11"/>
      <c r="J93" s="11"/>
    </row>
    <row r="94" spans="1:10" ht="139.5">
      <c r="A94" s="63" t="s">
        <v>12</v>
      </c>
      <c r="B94" s="62" t="s">
        <v>15</v>
      </c>
      <c r="C94" s="64" t="s">
        <v>58</v>
      </c>
      <c r="D94" s="65" t="s">
        <v>16</v>
      </c>
      <c r="E94" s="66">
        <v>1</v>
      </c>
      <c r="F94" s="21"/>
      <c r="G94" s="105">
        <f t="shared" si="8"/>
        <v>0</v>
      </c>
      <c r="H94" s="11"/>
      <c r="I94" s="11"/>
      <c r="J94" s="11"/>
    </row>
    <row r="95" spans="1:10" ht="69.75">
      <c r="A95" s="63" t="s">
        <v>13</v>
      </c>
      <c r="B95" s="62" t="s">
        <v>15</v>
      </c>
      <c r="C95" s="64" t="s">
        <v>62</v>
      </c>
      <c r="D95" s="65" t="s">
        <v>34</v>
      </c>
      <c r="E95" s="66">
        <v>150</v>
      </c>
      <c r="F95" s="21"/>
      <c r="G95" s="105">
        <f t="shared" si="8"/>
        <v>0</v>
      </c>
      <c r="H95" s="11"/>
      <c r="I95" s="11"/>
      <c r="J95" s="11"/>
    </row>
    <row r="96" spans="1:10" ht="24" thickBot="1">
      <c r="A96" s="68"/>
      <c r="B96" s="69"/>
      <c r="C96" s="70"/>
      <c r="D96" s="71"/>
      <c r="E96" s="55" t="s">
        <v>17</v>
      </c>
      <c r="F96" s="11"/>
      <c r="G96" s="95">
        <f>SUM(G90:G95)</f>
        <v>0</v>
      </c>
      <c r="H96" s="11"/>
      <c r="I96" s="11"/>
      <c r="J96" s="11"/>
    </row>
    <row r="97" spans="1:10" ht="24" thickBot="1">
      <c r="A97" s="130" t="s">
        <v>87</v>
      </c>
      <c r="B97" s="131"/>
      <c r="C97" s="131"/>
      <c r="D97" s="131"/>
      <c r="E97" s="131"/>
      <c r="F97" s="13"/>
      <c r="G97" s="108"/>
      <c r="H97" s="11"/>
      <c r="I97" s="11"/>
      <c r="J97" s="11"/>
    </row>
    <row r="98" spans="1:10" ht="93">
      <c r="A98" s="96" t="s">
        <v>36</v>
      </c>
      <c r="B98" s="57" t="s">
        <v>15</v>
      </c>
      <c r="C98" s="64" t="s">
        <v>39</v>
      </c>
      <c r="D98" s="51" t="s">
        <v>23</v>
      </c>
      <c r="E98" s="59">
        <v>70</v>
      </c>
      <c r="F98" s="30"/>
      <c r="G98" s="105">
        <f>ROUND(E98*F98,2)</f>
        <v>0</v>
      </c>
      <c r="H98" s="11"/>
      <c r="I98" s="11"/>
      <c r="J98" s="11"/>
    </row>
    <row r="99" spans="1:10" ht="116.25">
      <c r="A99" s="96" t="s">
        <v>37</v>
      </c>
      <c r="B99" s="57" t="s">
        <v>15</v>
      </c>
      <c r="C99" s="97" t="s">
        <v>65</v>
      </c>
      <c r="D99" s="51" t="s">
        <v>23</v>
      </c>
      <c r="E99" s="59">
        <v>45</v>
      </c>
      <c r="F99" s="30"/>
      <c r="G99" s="105">
        <f t="shared" ref="G99:G105" si="9">ROUND(E99*F99,2)</f>
        <v>0</v>
      </c>
      <c r="H99" s="11"/>
      <c r="I99" s="11"/>
      <c r="J99" s="11"/>
    </row>
    <row r="100" spans="1:10" ht="69.75">
      <c r="A100" s="96" t="s">
        <v>38</v>
      </c>
      <c r="B100" s="57" t="s">
        <v>15</v>
      </c>
      <c r="C100" s="64" t="s">
        <v>52</v>
      </c>
      <c r="D100" s="51" t="s">
        <v>16</v>
      </c>
      <c r="E100" s="59">
        <v>1</v>
      </c>
      <c r="F100" s="21"/>
      <c r="G100" s="105">
        <f t="shared" si="9"/>
        <v>0</v>
      </c>
      <c r="H100" s="11"/>
      <c r="I100" s="11"/>
      <c r="J100" s="11"/>
    </row>
    <row r="101" spans="1:10" ht="69.75">
      <c r="A101" s="96" t="s">
        <v>41</v>
      </c>
      <c r="B101" s="57" t="s">
        <v>15</v>
      </c>
      <c r="C101" s="67" t="s">
        <v>54</v>
      </c>
      <c r="D101" s="51" t="s">
        <v>16</v>
      </c>
      <c r="E101" s="74">
        <v>1</v>
      </c>
      <c r="F101" s="21"/>
      <c r="G101" s="105">
        <f t="shared" si="9"/>
        <v>0</v>
      </c>
      <c r="H101" s="11"/>
      <c r="I101" s="11"/>
      <c r="J101" s="11"/>
    </row>
    <row r="102" spans="1:10" ht="139.5">
      <c r="A102" s="96" t="s">
        <v>42</v>
      </c>
      <c r="B102" s="57" t="s">
        <v>15</v>
      </c>
      <c r="C102" s="67" t="s">
        <v>70</v>
      </c>
      <c r="D102" s="51" t="s">
        <v>16</v>
      </c>
      <c r="E102" s="74">
        <v>1</v>
      </c>
      <c r="F102" s="21"/>
      <c r="G102" s="105">
        <f t="shared" si="9"/>
        <v>0</v>
      </c>
      <c r="H102" s="11"/>
      <c r="I102" s="11"/>
      <c r="J102" s="11"/>
    </row>
    <row r="103" spans="1:10" ht="69.75">
      <c r="A103" s="96" t="s">
        <v>44</v>
      </c>
      <c r="B103" s="62" t="s">
        <v>15</v>
      </c>
      <c r="C103" s="64" t="s">
        <v>40</v>
      </c>
      <c r="D103" s="51" t="s">
        <v>16</v>
      </c>
      <c r="E103" s="66">
        <v>1</v>
      </c>
      <c r="F103" s="21"/>
      <c r="G103" s="105">
        <f t="shared" si="9"/>
        <v>0</v>
      </c>
      <c r="H103" s="11"/>
      <c r="I103" s="11"/>
      <c r="J103" s="11"/>
    </row>
    <row r="104" spans="1:10" ht="69.75">
      <c r="A104" s="96" t="s">
        <v>47</v>
      </c>
      <c r="B104" s="62" t="s">
        <v>15</v>
      </c>
      <c r="C104" s="64" t="s">
        <v>45</v>
      </c>
      <c r="D104" s="65" t="s">
        <v>46</v>
      </c>
      <c r="E104" s="75">
        <v>1</v>
      </c>
      <c r="F104" s="21"/>
      <c r="G104" s="105">
        <f t="shared" si="9"/>
        <v>0</v>
      </c>
      <c r="H104" s="11"/>
      <c r="I104" s="11"/>
      <c r="J104" s="11"/>
    </row>
    <row r="105" spans="1:10" ht="70.5" thickBot="1">
      <c r="A105" s="96" t="s">
        <v>53</v>
      </c>
      <c r="B105" s="76" t="s">
        <v>15</v>
      </c>
      <c r="C105" s="60" t="s">
        <v>55</v>
      </c>
      <c r="D105" s="77" t="s">
        <v>23</v>
      </c>
      <c r="E105" s="78">
        <v>50</v>
      </c>
      <c r="F105" s="26"/>
      <c r="G105" s="105">
        <f t="shared" si="9"/>
        <v>0</v>
      </c>
      <c r="H105" s="11"/>
      <c r="I105" s="11"/>
      <c r="J105" s="11"/>
    </row>
    <row r="106" spans="1:10" ht="24" thickBot="1">
      <c r="A106" s="96" t="s">
        <v>88</v>
      </c>
      <c r="B106" s="80"/>
      <c r="C106" s="81"/>
      <c r="D106" s="82"/>
      <c r="E106" s="83" t="s">
        <v>17</v>
      </c>
      <c r="F106" s="37"/>
      <c r="G106" s="106">
        <f>SUM(G98:G105)</f>
        <v>0</v>
      </c>
      <c r="H106" s="11"/>
      <c r="I106" s="11"/>
      <c r="J106" s="11"/>
    </row>
    <row r="107" spans="1:10" ht="24" thickBot="1">
      <c r="A107" s="130" t="s">
        <v>48</v>
      </c>
      <c r="B107" s="131"/>
      <c r="C107" s="131"/>
      <c r="D107" s="131"/>
      <c r="E107" s="131"/>
      <c r="F107" s="13"/>
      <c r="G107" s="47"/>
      <c r="H107" s="11"/>
      <c r="I107" s="11"/>
      <c r="J107" s="11"/>
    </row>
    <row r="108" spans="1:10" ht="69.75">
      <c r="A108" s="84" t="s">
        <v>50</v>
      </c>
      <c r="B108" s="85" t="s">
        <v>15</v>
      </c>
      <c r="C108" s="86" t="s">
        <v>89</v>
      </c>
      <c r="D108" s="98" t="s">
        <v>32</v>
      </c>
      <c r="E108" s="74">
        <v>300</v>
      </c>
      <c r="F108" s="30"/>
      <c r="G108" s="105">
        <f>ROUND(E108*F108,2)</f>
        <v>0</v>
      </c>
      <c r="H108" s="11"/>
      <c r="I108" s="11"/>
      <c r="J108" s="11"/>
    </row>
    <row r="109" spans="1:10" ht="163.5" thickBot="1">
      <c r="A109" s="84" t="s">
        <v>90</v>
      </c>
      <c r="B109" s="85" t="s">
        <v>15</v>
      </c>
      <c r="C109" s="86" t="s">
        <v>49</v>
      </c>
      <c r="D109" s="51" t="s">
        <v>16</v>
      </c>
      <c r="E109" s="74">
        <v>1</v>
      </c>
      <c r="F109" s="30"/>
      <c r="G109" s="105">
        <f>ROUND(E109*F109,2)</f>
        <v>0</v>
      </c>
      <c r="H109" s="11"/>
      <c r="I109" s="11"/>
      <c r="J109" s="11"/>
    </row>
    <row r="110" spans="1:10" ht="24" thickBot="1">
      <c r="A110" s="87"/>
      <c r="B110" s="88"/>
      <c r="C110" s="88"/>
      <c r="D110" s="88"/>
      <c r="E110" s="83" t="s">
        <v>17</v>
      </c>
      <c r="F110" s="38"/>
      <c r="G110" s="107">
        <f>SUM(G108:G109)</f>
        <v>0</v>
      </c>
      <c r="H110" s="11"/>
      <c r="I110" s="11"/>
      <c r="J110" s="11"/>
    </row>
    <row r="111" spans="1:10" ht="57.75" customHeight="1" thickBot="1">
      <c r="A111" s="33"/>
      <c r="B111" s="33"/>
      <c r="C111" s="34"/>
      <c r="D111" s="120" t="s">
        <v>98</v>
      </c>
      <c r="E111" s="128"/>
      <c r="F111" s="129"/>
      <c r="G111" s="104">
        <f>G110+G106+G96+G88+G84</f>
        <v>0</v>
      </c>
      <c r="H111" s="11"/>
      <c r="I111" s="11"/>
      <c r="J111" s="11"/>
    </row>
    <row r="112" spans="1:10">
      <c r="A112" s="11"/>
      <c r="B112" s="11"/>
      <c r="C112" s="11"/>
      <c r="D112" s="11"/>
      <c r="E112" s="11"/>
      <c r="F112" s="11"/>
      <c r="G112" s="39"/>
      <c r="H112" s="11"/>
      <c r="I112" s="11"/>
      <c r="J112" s="11"/>
    </row>
    <row r="113" spans="1:10" ht="68.25" customHeight="1" thickBot="1">
      <c r="A113" s="122" t="s">
        <v>107</v>
      </c>
      <c r="B113" s="122"/>
      <c r="C113" s="122"/>
      <c r="D113" s="122"/>
      <c r="E113" s="122"/>
      <c r="F113" s="122"/>
      <c r="G113" s="122"/>
      <c r="H113" s="11"/>
      <c r="I113" s="11"/>
      <c r="J113" s="11"/>
    </row>
    <row r="114" spans="1:10" ht="70.5" thickBot="1">
      <c r="A114" s="89" t="s">
        <v>0</v>
      </c>
      <c r="B114" s="90" t="s">
        <v>1</v>
      </c>
      <c r="C114" s="91" t="s">
        <v>2</v>
      </c>
      <c r="D114" s="90" t="s">
        <v>3</v>
      </c>
      <c r="E114" s="90" t="s">
        <v>4</v>
      </c>
      <c r="F114" s="92" t="s">
        <v>20</v>
      </c>
      <c r="G114" s="92" t="s">
        <v>14</v>
      </c>
      <c r="H114" s="11"/>
      <c r="I114" s="11"/>
      <c r="J114" s="11"/>
    </row>
    <row r="115" spans="1:10" ht="24" thickBot="1">
      <c r="A115" s="136" t="s">
        <v>18</v>
      </c>
      <c r="B115" s="137"/>
      <c r="C115" s="137"/>
      <c r="D115" s="137"/>
      <c r="E115" s="137"/>
      <c r="F115" s="13"/>
      <c r="G115" s="14"/>
      <c r="H115" s="11"/>
      <c r="I115" s="11"/>
      <c r="J115" s="11"/>
    </row>
    <row r="116" spans="1:10" ht="139.5">
      <c r="A116" s="48" t="s">
        <v>5</v>
      </c>
      <c r="B116" s="49" t="s">
        <v>15</v>
      </c>
      <c r="C116" s="50" t="s">
        <v>27</v>
      </c>
      <c r="D116" s="51" t="s">
        <v>16</v>
      </c>
      <c r="E116" s="52">
        <v>1</v>
      </c>
      <c r="F116" s="15"/>
      <c r="G116" s="93">
        <f>ROUND(E116*F116,2)</f>
        <v>0</v>
      </c>
      <c r="H116" s="11"/>
      <c r="I116" s="11"/>
      <c r="J116" s="11"/>
    </row>
    <row r="117" spans="1:10" ht="24" thickBot="1">
      <c r="A117" s="53"/>
      <c r="B117" s="54"/>
      <c r="C117" s="54"/>
      <c r="D117" s="54"/>
      <c r="E117" s="55" t="s">
        <v>17</v>
      </c>
      <c r="F117" s="11"/>
      <c r="G117" s="95">
        <f>SUM(G116:G116)</f>
        <v>0</v>
      </c>
      <c r="H117" s="11"/>
      <c r="I117" s="11"/>
      <c r="J117" s="11"/>
    </row>
    <row r="118" spans="1:10" ht="24" thickBot="1">
      <c r="A118" s="130" t="s">
        <v>19</v>
      </c>
      <c r="B118" s="131"/>
      <c r="C118" s="131"/>
      <c r="D118" s="131"/>
      <c r="E118" s="131"/>
      <c r="F118" s="13"/>
      <c r="G118" s="14"/>
      <c r="H118" s="11"/>
      <c r="I118" s="11"/>
      <c r="J118" s="11"/>
    </row>
    <row r="119" spans="1:10" ht="209.25">
      <c r="A119" s="56" t="s">
        <v>6</v>
      </c>
      <c r="B119" s="57" t="s">
        <v>15</v>
      </c>
      <c r="C119" s="58" t="s">
        <v>28</v>
      </c>
      <c r="D119" s="51" t="s">
        <v>16</v>
      </c>
      <c r="E119" s="59">
        <v>1</v>
      </c>
      <c r="F119" s="19"/>
      <c r="G119" s="105">
        <f>ROUND(E119*F119,2)</f>
        <v>0</v>
      </c>
      <c r="H119" s="11"/>
      <c r="I119" s="11"/>
      <c r="J119" s="11"/>
    </row>
    <row r="120" spans="1:10" ht="69.75">
      <c r="A120" s="56" t="s">
        <v>7</v>
      </c>
      <c r="B120" s="49" t="s">
        <v>15</v>
      </c>
      <c r="C120" s="60" t="s">
        <v>29</v>
      </c>
      <c r="D120" s="51" t="s">
        <v>16</v>
      </c>
      <c r="E120" s="61">
        <v>1</v>
      </c>
      <c r="F120" s="20"/>
      <c r="G120" s="105">
        <f>ROUND(E120*F120,2)</f>
        <v>0</v>
      </c>
      <c r="H120" s="11"/>
      <c r="I120" s="11"/>
      <c r="J120" s="11"/>
    </row>
    <row r="121" spans="1:10" ht="24" thickBot="1">
      <c r="A121" s="53"/>
      <c r="B121" s="62"/>
      <c r="C121" s="54"/>
      <c r="D121" s="54"/>
      <c r="E121" s="55" t="s">
        <v>17</v>
      </c>
      <c r="F121" s="11"/>
      <c r="G121" s="95">
        <f>SUM(G119:G120)</f>
        <v>0</v>
      </c>
      <c r="H121" s="11"/>
      <c r="I121" s="11"/>
      <c r="J121" s="11"/>
    </row>
    <row r="122" spans="1:10" ht="24" thickBot="1">
      <c r="A122" s="130" t="s">
        <v>21</v>
      </c>
      <c r="B122" s="131"/>
      <c r="C122" s="131"/>
      <c r="D122" s="131"/>
      <c r="E122" s="131"/>
      <c r="F122" s="13"/>
      <c r="G122" s="47"/>
      <c r="H122" s="11"/>
      <c r="I122" s="11"/>
      <c r="J122" s="11"/>
    </row>
    <row r="123" spans="1:10" ht="69.75">
      <c r="A123" s="56" t="s">
        <v>8</v>
      </c>
      <c r="B123" s="57" t="s">
        <v>15</v>
      </c>
      <c r="C123" s="58" t="s">
        <v>30</v>
      </c>
      <c r="D123" s="51" t="s">
        <v>16</v>
      </c>
      <c r="E123" s="59">
        <v>1</v>
      </c>
      <c r="F123" s="21"/>
      <c r="G123" s="105">
        <f>ROUND(E123*F123,2)</f>
        <v>0</v>
      </c>
      <c r="H123" s="11"/>
      <c r="I123" s="11"/>
      <c r="J123" s="11"/>
    </row>
    <row r="124" spans="1:10" ht="69.75">
      <c r="A124" s="63" t="s">
        <v>9</v>
      </c>
      <c r="B124" s="62" t="s">
        <v>15</v>
      </c>
      <c r="C124" s="64" t="s">
        <v>91</v>
      </c>
      <c r="D124" s="65" t="s">
        <v>32</v>
      </c>
      <c r="E124" s="66">
        <v>300</v>
      </c>
      <c r="F124" s="22"/>
      <c r="G124" s="105">
        <f t="shared" ref="G124:G128" si="10">ROUND(E124*F124,2)</f>
        <v>0</v>
      </c>
      <c r="H124" s="11"/>
      <c r="I124" s="11"/>
      <c r="J124" s="11"/>
    </row>
    <row r="125" spans="1:10" ht="69.75">
      <c r="A125" s="63" t="s">
        <v>10</v>
      </c>
      <c r="B125" s="62" t="s">
        <v>15</v>
      </c>
      <c r="C125" s="64" t="s">
        <v>56</v>
      </c>
      <c r="D125" s="65" t="s">
        <v>22</v>
      </c>
      <c r="E125" s="66">
        <v>0.2</v>
      </c>
      <c r="F125" s="21"/>
      <c r="G125" s="105">
        <f t="shared" si="10"/>
        <v>0</v>
      </c>
      <c r="H125" s="11"/>
      <c r="I125" s="11"/>
      <c r="J125" s="11"/>
    </row>
    <row r="126" spans="1:10" ht="69.75">
      <c r="A126" s="63" t="s">
        <v>11</v>
      </c>
      <c r="B126" s="62" t="s">
        <v>15</v>
      </c>
      <c r="C126" s="67" t="s">
        <v>57</v>
      </c>
      <c r="D126" s="65" t="s">
        <v>26</v>
      </c>
      <c r="E126" s="66">
        <v>20</v>
      </c>
      <c r="F126" s="21"/>
      <c r="G126" s="105">
        <f t="shared" si="10"/>
        <v>0</v>
      </c>
      <c r="H126" s="11"/>
      <c r="I126" s="11"/>
      <c r="J126" s="11"/>
    </row>
    <row r="127" spans="1:10" ht="139.5">
      <c r="A127" s="63" t="s">
        <v>12</v>
      </c>
      <c r="B127" s="62" t="s">
        <v>15</v>
      </c>
      <c r="C127" s="64" t="s">
        <v>58</v>
      </c>
      <c r="D127" s="65" t="s">
        <v>16</v>
      </c>
      <c r="E127" s="66">
        <v>1</v>
      </c>
      <c r="F127" s="21"/>
      <c r="G127" s="105">
        <f>ROUND(E127*F127,2)</f>
        <v>0</v>
      </c>
      <c r="H127" s="11"/>
      <c r="I127" s="11"/>
      <c r="J127" s="11"/>
    </row>
    <row r="128" spans="1:10" ht="69.75">
      <c r="A128" s="63" t="s">
        <v>13</v>
      </c>
      <c r="B128" s="62" t="s">
        <v>15</v>
      </c>
      <c r="C128" s="64" t="s">
        <v>33</v>
      </c>
      <c r="D128" s="65" t="s">
        <v>34</v>
      </c>
      <c r="E128" s="66">
        <v>100</v>
      </c>
      <c r="F128" s="21"/>
      <c r="G128" s="105">
        <f t="shared" si="10"/>
        <v>0</v>
      </c>
      <c r="H128" s="11"/>
      <c r="I128" s="11"/>
      <c r="J128" s="11"/>
    </row>
    <row r="129" spans="1:10" ht="24" thickBot="1">
      <c r="A129" s="68"/>
      <c r="B129" s="69"/>
      <c r="C129" s="70"/>
      <c r="D129" s="71"/>
      <c r="E129" s="55" t="s">
        <v>17</v>
      </c>
      <c r="F129" s="11"/>
      <c r="G129" s="95">
        <f>SUM(G123:G128)</f>
        <v>0</v>
      </c>
      <c r="H129" s="11"/>
      <c r="I129" s="11"/>
      <c r="J129" s="11"/>
    </row>
    <row r="130" spans="1:10" ht="24" thickBot="1">
      <c r="A130" s="130" t="s">
        <v>35</v>
      </c>
      <c r="B130" s="131"/>
      <c r="C130" s="131"/>
      <c r="D130" s="131"/>
      <c r="E130" s="131"/>
      <c r="F130" s="13"/>
      <c r="G130" s="108"/>
      <c r="H130" s="11"/>
      <c r="I130" s="11"/>
      <c r="J130" s="11"/>
    </row>
    <row r="131" spans="1:10" ht="93">
      <c r="A131" s="72" t="s">
        <v>36</v>
      </c>
      <c r="B131" s="57" t="s">
        <v>15</v>
      </c>
      <c r="C131" s="73" t="s">
        <v>39</v>
      </c>
      <c r="D131" s="51" t="s">
        <v>23</v>
      </c>
      <c r="E131" s="59">
        <v>90</v>
      </c>
      <c r="F131" s="21"/>
      <c r="G131" s="105">
        <f>ROUND(E131*F131,2)</f>
        <v>0</v>
      </c>
      <c r="H131" s="11"/>
      <c r="I131" s="11"/>
      <c r="J131" s="11"/>
    </row>
    <row r="132" spans="1:10" ht="69.75">
      <c r="A132" s="72" t="s">
        <v>37</v>
      </c>
      <c r="B132" s="57" t="s">
        <v>15</v>
      </c>
      <c r="C132" s="64" t="s">
        <v>52</v>
      </c>
      <c r="D132" s="51" t="s">
        <v>16</v>
      </c>
      <c r="E132" s="59">
        <v>1</v>
      </c>
      <c r="F132" s="21"/>
      <c r="G132" s="105">
        <f t="shared" ref="G132:G138" si="11">ROUND(E132*F132,2)</f>
        <v>0</v>
      </c>
      <c r="H132" s="11"/>
      <c r="I132" s="11"/>
      <c r="J132" s="11"/>
    </row>
    <row r="133" spans="1:10" ht="69.75">
      <c r="A133" s="72" t="s">
        <v>38</v>
      </c>
      <c r="B133" s="57" t="s">
        <v>15</v>
      </c>
      <c r="C133" s="67" t="s">
        <v>54</v>
      </c>
      <c r="D133" s="51" t="s">
        <v>16</v>
      </c>
      <c r="E133" s="74">
        <v>1</v>
      </c>
      <c r="F133" s="21"/>
      <c r="G133" s="105">
        <f t="shared" si="11"/>
        <v>0</v>
      </c>
      <c r="H133" s="11"/>
      <c r="I133" s="11"/>
      <c r="J133" s="11"/>
    </row>
    <row r="134" spans="1:10" ht="139.5">
      <c r="A134" s="72" t="s">
        <v>41</v>
      </c>
      <c r="B134" s="57" t="s">
        <v>15</v>
      </c>
      <c r="C134" s="67" t="s">
        <v>51</v>
      </c>
      <c r="D134" s="51" t="s">
        <v>16</v>
      </c>
      <c r="E134" s="74">
        <v>1</v>
      </c>
      <c r="F134" s="21"/>
      <c r="G134" s="105">
        <f t="shared" si="11"/>
        <v>0</v>
      </c>
      <c r="H134" s="11"/>
      <c r="I134" s="11"/>
      <c r="J134" s="11"/>
    </row>
    <row r="135" spans="1:10" ht="69.75">
      <c r="A135" s="72" t="s">
        <v>42</v>
      </c>
      <c r="B135" s="62" t="s">
        <v>15</v>
      </c>
      <c r="C135" s="64" t="s">
        <v>40</v>
      </c>
      <c r="D135" s="51" t="s">
        <v>16</v>
      </c>
      <c r="E135" s="66">
        <v>1</v>
      </c>
      <c r="F135" s="21"/>
      <c r="G135" s="105">
        <f t="shared" si="11"/>
        <v>0</v>
      </c>
      <c r="H135" s="11"/>
      <c r="I135" s="11"/>
      <c r="J135" s="11"/>
    </row>
    <row r="136" spans="1:10" ht="93">
      <c r="A136" s="72" t="s">
        <v>44</v>
      </c>
      <c r="B136" s="62" t="s">
        <v>15</v>
      </c>
      <c r="C136" s="67" t="s">
        <v>43</v>
      </c>
      <c r="D136" s="51" t="s">
        <v>16</v>
      </c>
      <c r="E136" s="75">
        <v>1</v>
      </c>
      <c r="F136" s="21"/>
      <c r="G136" s="105">
        <f t="shared" si="11"/>
        <v>0</v>
      </c>
      <c r="H136" s="11"/>
      <c r="I136" s="11"/>
      <c r="J136" s="11"/>
    </row>
    <row r="137" spans="1:10" ht="69.75">
      <c r="A137" s="72" t="s">
        <v>47</v>
      </c>
      <c r="B137" s="62" t="s">
        <v>15</v>
      </c>
      <c r="C137" s="64" t="s">
        <v>45</v>
      </c>
      <c r="D137" s="65" t="s">
        <v>46</v>
      </c>
      <c r="E137" s="75">
        <v>1</v>
      </c>
      <c r="F137" s="21"/>
      <c r="G137" s="105">
        <f t="shared" si="11"/>
        <v>0</v>
      </c>
      <c r="H137" s="11"/>
      <c r="I137" s="11"/>
      <c r="J137" s="11"/>
    </row>
    <row r="138" spans="1:10" ht="70.5" thickBot="1">
      <c r="A138" s="72" t="s">
        <v>53</v>
      </c>
      <c r="B138" s="76" t="s">
        <v>15</v>
      </c>
      <c r="C138" s="60" t="s">
        <v>55</v>
      </c>
      <c r="D138" s="77" t="s">
        <v>23</v>
      </c>
      <c r="E138" s="78">
        <v>70</v>
      </c>
      <c r="F138" s="26"/>
      <c r="G138" s="105">
        <f t="shared" si="11"/>
        <v>0</v>
      </c>
      <c r="H138" s="11"/>
      <c r="I138" s="11"/>
      <c r="J138" s="11"/>
    </row>
    <row r="139" spans="1:10" ht="24" thickBot="1">
      <c r="A139" s="79"/>
      <c r="B139" s="80"/>
      <c r="C139" s="81"/>
      <c r="D139" s="82"/>
      <c r="E139" s="83" t="s">
        <v>17</v>
      </c>
      <c r="F139" s="40"/>
      <c r="G139" s="106">
        <f>SUM(G131:G138)</f>
        <v>0</v>
      </c>
      <c r="H139" s="11"/>
      <c r="I139" s="11"/>
      <c r="J139" s="11"/>
    </row>
    <row r="140" spans="1:10" ht="24" thickBot="1">
      <c r="A140" s="138" t="s">
        <v>48</v>
      </c>
      <c r="B140" s="139"/>
      <c r="C140" s="139"/>
      <c r="D140" s="139"/>
      <c r="E140" s="139"/>
      <c r="F140" s="41"/>
      <c r="G140" s="109"/>
      <c r="H140" s="11"/>
      <c r="I140" s="11"/>
      <c r="J140" s="11"/>
    </row>
    <row r="141" spans="1:10" ht="163.5" thickBot="1">
      <c r="A141" s="84" t="s">
        <v>50</v>
      </c>
      <c r="B141" s="85" t="s">
        <v>15</v>
      </c>
      <c r="C141" s="86" t="s">
        <v>49</v>
      </c>
      <c r="D141" s="51" t="s">
        <v>16</v>
      </c>
      <c r="E141" s="74">
        <v>1</v>
      </c>
      <c r="F141" s="30"/>
      <c r="G141" s="105">
        <f>ROUND(E141*F141,2)</f>
        <v>0</v>
      </c>
      <c r="H141" s="11"/>
      <c r="I141" s="11"/>
      <c r="J141" s="11"/>
    </row>
    <row r="142" spans="1:10" ht="24" thickBot="1">
      <c r="A142" s="87"/>
      <c r="B142" s="88"/>
      <c r="C142" s="88"/>
      <c r="D142" s="88"/>
      <c r="E142" s="83" t="s">
        <v>17</v>
      </c>
      <c r="F142" s="38"/>
      <c r="G142" s="107">
        <f>G141</f>
        <v>0</v>
      </c>
      <c r="H142" s="11"/>
      <c r="I142" s="11"/>
      <c r="J142" s="11"/>
    </row>
    <row r="143" spans="1:10" ht="57" customHeight="1" thickBot="1">
      <c r="A143" s="33"/>
      <c r="B143" s="33"/>
      <c r="C143" s="34"/>
      <c r="D143" s="120" t="s">
        <v>99</v>
      </c>
      <c r="E143" s="121"/>
      <c r="F143" s="127"/>
      <c r="G143" s="104">
        <f>G117+G121+G129+G139+G142</f>
        <v>0</v>
      </c>
      <c r="H143" s="11"/>
      <c r="I143" s="11"/>
      <c r="J143" s="11"/>
    </row>
    <row r="144" spans="1:10" ht="15" thickBot="1">
      <c r="A144" s="11"/>
      <c r="B144" s="11"/>
      <c r="C144" s="11"/>
      <c r="D144" s="11"/>
      <c r="E144" s="11"/>
      <c r="F144" s="11"/>
      <c r="G144" s="39"/>
      <c r="H144" s="11"/>
      <c r="I144" s="11"/>
      <c r="J144" s="11"/>
    </row>
    <row r="145" spans="1:10" ht="37.5" customHeight="1" thickBot="1">
      <c r="A145" s="11"/>
      <c r="B145" s="11"/>
      <c r="C145" s="117" t="s">
        <v>100</v>
      </c>
      <c r="D145" s="118"/>
      <c r="E145" s="118"/>
      <c r="F145" s="119"/>
      <c r="G145" s="39"/>
      <c r="H145" s="11"/>
      <c r="I145" s="11"/>
      <c r="J145" s="11"/>
    </row>
    <row r="146" spans="1:10" ht="48" customHeight="1" thickBot="1">
      <c r="A146" s="11"/>
      <c r="B146" s="11"/>
      <c r="C146" s="120" t="s">
        <v>108</v>
      </c>
      <c r="D146" s="121"/>
      <c r="E146" s="121"/>
      <c r="F146" s="99">
        <f>G34</f>
        <v>0</v>
      </c>
      <c r="G146" s="39"/>
      <c r="H146" s="11"/>
      <c r="I146" s="11"/>
      <c r="J146" s="11"/>
    </row>
    <row r="147" spans="1:10" ht="49.5" customHeight="1" thickBot="1">
      <c r="A147" s="11"/>
      <c r="B147" s="11"/>
      <c r="C147" s="120" t="s">
        <v>109</v>
      </c>
      <c r="D147" s="121"/>
      <c r="E147" s="121"/>
      <c r="F147" s="100">
        <f>G78</f>
        <v>0</v>
      </c>
      <c r="G147" s="39"/>
      <c r="H147" s="11"/>
      <c r="I147" s="11"/>
      <c r="J147" s="11"/>
    </row>
    <row r="148" spans="1:10" ht="55.5" customHeight="1" thickBot="1">
      <c r="A148" s="11"/>
      <c r="B148" s="11"/>
      <c r="C148" s="120" t="s">
        <v>110</v>
      </c>
      <c r="D148" s="121"/>
      <c r="E148" s="121"/>
      <c r="F148" s="100">
        <f>G111</f>
        <v>0</v>
      </c>
      <c r="G148" s="39"/>
      <c r="H148" s="11"/>
      <c r="I148" s="11"/>
      <c r="J148" s="11"/>
    </row>
    <row r="149" spans="1:10" ht="59.25" customHeight="1" thickBot="1">
      <c r="A149" s="11"/>
      <c r="B149" s="11"/>
      <c r="C149" s="120" t="s">
        <v>111</v>
      </c>
      <c r="D149" s="121"/>
      <c r="E149" s="121"/>
      <c r="F149" s="101">
        <f>G143</f>
        <v>0</v>
      </c>
      <c r="G149" s="39"/>
      <c r="H149" s="11"/>
      <c r="I149" s="11"/>
      <c r="J149" s="11"/>
    </row>
    <row r="150" spans="1:10" ht="15" thickBot="1">
      <c r="A150" s="11"/>
      <c r="B150" s="11"/>
      <c r="C150" s="94"/>
      <c r="D150" s="94"/>
      <c r="E150" s="94"/>
      <c r="F150" s="102"/>
      <c r="G150" s="39"/>
      <c r="H150" s="11"/>
      <c r="I150" s="11"/>
      <c r="J150" s="11"/>
    </row>
    <row r="151" spans="1:10" ht="39.75" customHeight="1" thickBot="1">
      <c r="A151" s="11"/>
      <c r="B151" s="11"/>
      <c r="C151" s="110" t="s">
        <v>101</v>
      </c>
      <c r="D151" s="111"/>
      <c r="E151" s="111"/>
      <c r="F151" s="103">
        <f>SUM(F146:F149)</f>
        <v>0</v>
      </c>
      <c r="G151" s="39"/>
      <c r="H151" s="11"/>
      <c r="I151" s="11"/>
      <c r="J151" s="11"/>
    </row>
    <row r="152" spans="1:10" ht="36" customHeight="1" thickBot="1">
      <c r="A152" s="11"/>
      <c r="B152" s="11"/>
      <c r="C152" s="110" t="s">
        <v>102</v>
      </c>
      <c r="D152" s="111"/>
      <c r="E152" s="111"/>
      <c r="F152" s="103">
        <f>F151*0.23</f>
        <v>0</v>
      </c>
      <c r="G152" s="39"/>
      <c r="H152" s="11"/>
      <c r="I152" s="11"/>
      <c r="J152" s="11"/>
    </row>
    <row r="153" spans="1:10" ht="48" customHeight="1" thickBot="1">
      <c r="A153" s="11"/>
      <c r="B153" s="11"/>
      <c r="C153" s="110" t="s">
        <v>103</v>
      </c>
      <c r="D153" s="111"/>
      <c r="E153" s="111"/>
      <c r="F153" s="103">
        <f>SUM(F151:F152)</f>
        <v>0</v>
      </c>
      <c r="G153" s="39"/>
      <c r="H153" s="11"/>
      <c r="I153" s="11"/>
      <c r="J153" s="11"/>
    </row>
    <row r="154" spans="1:10">
      <c r="A154" s="11"/>
      <c r="B154" s="11"/>
      <c r="C154" s="11"/>
      <c r="D154" s="11"/>
      <c r="E154" s="11"/>
      <c r="F154" s="11"/>
      <c r="G154" s="39"/>
      <c r="H154" s="11"/>
      <c r="I154" s="11"/>
      <c r="J154" s="11"/>
    </row>
    <row r="155" spans="1:10">
      <c r="A155" s="11"/>
      <c r="B155" s="11"/>
      <c r="C155" s="11"/>
      <c r="D155" s="11"/>
      <c r="E155" s="11"/>
      <c r="F155" s="11"/>
      <c r="G155" s="39"/>
      <c r="H155" s="11"/>
      <c r="I155" s="11"/>
      <c r="J155" s="11"/>
    </row>
    <row r="156" spans="1:10" ht="23.25">
      <c r="A156" s="11"/>
      <c r="B156" s="11"/>
      <c r="C156" s="11"/>
      <c r="D156" s="11"/>
      <c r="E156" s="11"/>
      <c r="F156" s="112"/>
      <c r="G156" s="113"/>
      <c r="H156" s="11"/>
      <c r="I156" s="11"/>
      <c r="J156" s="11"/>
    </row>
    <row r="157" spans="1:10">
      <c r="A157" s="11"/>
      <c r="B157" s="11"/>
      <c r="C157" s="11"/>
      <c r="D157" s="11"/>
      <c r="E157" s="11"/>
      <c r="F157" s="11"/>
      <c r="G157" s="39"/>
      <c r="H157" s="11"/>
      <c r="I157" s="11"/>
      <c r="J157" s="11"/>
    </row>
    <row r="158" spans="1:10">
      <c r="A158" s="11"/>
      <c r="B158" s="11"/>
      <c r="C158" s="11"/>
      <c r="D158" s="11"/>
      <c r="E158" s="11"/>
      <c r="F158" s="11"/>
      <c r="G158" s="39"/>
      <c r="H158" s="11"/>
      <c r="I158" s="11"/>
      <c r="J158" s="11"/>
    </row>
  </sheetData>
  <sheetProtection password="CCF5" sheet="1" objects="1" scenarios="1"/>
  <mergeCells count="45">
    <mergeCell ref="A122:E122"/>
    <mergeCell ref="A130:E130"/>
    <mergeCell ref="A140:E140"/>
    <mergeCell ref="A89:E89"/>
    <mergeCell ref="A97:E97"/>
    <mergeCell ref="A107:E107"/>
    <mergeCell ref="A115:E115"/>
    <mergeCell ref="A118:E118"/>
    <mergeCell ref="A13:E13"/>
    <mergeCell ref="A21:E21"/>
    <mergeCell ref="A31:E31"/>
    <mergeCell ref="A82:E82"/>
    <mergeCell ref="A85:E85"/>
    <mergeCell ref="A1:G1"/>
    <mergeCell ref="A2:G2"/>
    <mergeCell ref="C146:E146"/>
    <mergeCell ref="D143:F143"/>
    <mergeCell ref="A113:G113"/>
    <mergeCell ref="D111:F111"/>
    <mergeCell ref="D78:F78"/>
    <mergeCell ref="A37:G37"/>
    <mergeCell ref="A39:E39"/>
    <mergeCell ref="A42:E42"/>
    <mergeCell ref="A46:E46"/>
    <mergeCell ref="A54:E54"/>
    <mergeCell ref="A55:E55"/>
    <mergeCell ref="F55:J55"/>
    <mergeCell ref="A65:E65"/>
    <mergeCell ref="F65:G65"/>
    <mergeCell ref="C152:E152"/>
    <mergeCell ref="C153:E153"/>
    <mergeCell ref="F156:G156"/>
    <mergeCell ref="A3:G3"/>
    <mergeCell ref="C145:F145"/>
    <mergeCell ref="C147:E147"/>
    <mergeCell ref="C148:E148"/>
    <mergeCell ref="C149:E149"/>
    <mergeCell ref="C151:E151"/>
    <mergeCell ref="A80:G80"/>
    <mergeCell ref="A75:E75"/>
    <mergeCell ref="F36:G36"/>
    <mergeCell ref="A4:G4"/>
    <mergeCell ref="D34:F34"/>
    <mergeCell ref="A6:E6"/>
    <mergeCell ref="A9:E9"/>
  </mergeCells>
  <phoneticPr fontId="15" type="noConversion"/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Janeczek</cp:lastModifiedBy>
  <cp:lastPrinted>2020-05-07T09:40:50Z</cp:lastPrinted>
  <dcterms:created xsi:type="dcterms:W3CDTF">2012-06-22T06:30:17Z</dcterms:created>
  <dcterms:modified xsi:type="dcterms:W3CDTF">2020-06-26T09:24:22Z</dcterms:modified>
</cp:coreProperties>
</file>